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ktatas\2014-2015-1\e-ArchInf1\Gy-Excel-TobbszintesEpulet\"/>
    </mc:Choice>
  </mc:AlternateContent>
  <bookViews>
    <workbookView xWindow="0" yWindow="0" windowWidth="28800" windowHeight="11475"/>
  </bookViews>
  <sheets>
    <sheet name="BookofPremises_tabulated" sheetId="1" r:id="rId1"/>
    <sheet name="Footing table" sheetId="3" r:id="rId2"/>
    <sheet name="Heating Units" sheetId="5" r:id="rId3"/>
    <sheet name="Calculations" sheetId="2" r:id="rId4"/>
  </sheets>
  <definedNames>
    <definedName name="_xlnm._FilterDatabase" localSheetId="0" hidden="1">BookofPremises_tabulated!$A$1:$R$722</definedName>
  </definedNames>
  <calcPr calcId="152511"/>
</workbook>
</file>

<file path=xl/calcChain.xml><?xml version="1.0" encoding="utf-8"?>
<calcChain xmlns="http://schemas.openxmlformats.org/spreadsheetml/2006/main">
  <c r="T17" i="1" l="1"/>
  <c r="T103" i="1"/>
  <c r="T191" i="1"/>
  <c r="T273" i="1"/>
  <c r="T361" i="1"/>
  <c r="T473" i="1"/>
  <c r="T537" i="1"/>
  <c r="T582" i="1"/>
  <c r="T623" i="1"/>
  <c r="T665" i="1"/>
  <c r="C3" i="5"/>
  <c r="C4" i="5"/>
  <c r="C5" i="5"/>
  <c r="C6" i="5"/>
  <c r="C7" i="5"/>
  <c r="C8" i="5"/>
  <c r="C9" i="5"/>
  <c r="C2" i="5"/>
  <c r="S3" i="1"/>
  <c r="T3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6" i="1"/>
  <c r="T146" i="1" s="1"/>
  <c r="S147" i="1"/>
  <c r="T147" i="1" s="1"/>
  <c r="S148" i="1"/>
  <c r="T148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S192" i="1"/>
  <c r="T192" i="1" s="1"/>
  <c r="S193" i="1"/>
  <c r="T193" i="1" s="1"/>
  <c r="S194" i="1"/>
  <c r="T194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32" i="1"/>
  <c r="T232" i="1" s="1"/>
  <c r="S233" i="1"/>
  <c r="T233" i="1" s="1"/>
  <c r="S234" i="1"/>
  <c r="T234" i="1" s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S259" i="1"/>
  <c r="T259" i="1" s="1"/>
  <c r="S260" i="1"/>
  <c r="T260" i="1" s="1"/>
  <c r="S261" i="1"/>
  <c r="T261" i="1" s="1"/>
  <c r="S262" i="1"/>
  <c r="T262" i="1" s="1"/>
  <c r="S263" i="1"/>
  <c r="T263" i="1" s="1"/>
  <c r="S264" i="1"/>
  <c r="T264" i="1" s="1"/>
  <c r="S265" i="1"/>
  <c r="T265" i="1" s="1"/>
  <c r="S266" i="1"/>
  <c r="T266" i="1" s="1"/>
  <c r="S267" i="1"/>
  <c r="T267" i="1" s="1"/>
  <c r="S268" i="1"/>
  <c r="T268" i="1" s="1"/>
  <c r="S269" i="1"/>
  <c r="T269" i="1" s="1"/>
  <c r="S270" i="1"/>
  <c r="T270" i="1" s="1"/>
  <c r="S271" i="1"/>
  <c r="T271" i="1" s="1"/>
  <c r="S272" i="1"/>
  <c r="T272" i="1" s="1"/>
  <c r="S273" i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T296" i="1" s="1"/>
  <c r="S297" i="1"/>
  <c r="T297" i="1" s="1"/>
  <c r="S298" i="1"/>
  <c r="T298" i="1" s="1"/>
  <c r="S299" i="1"/>
  <c r="T299" i="1" s="1"/>
  <c r="S300" i="1"/>
  <c r="T300" i="1" s="1"/>
  <c r="S301" i="1"/>
  <c r="T301" i="1" s="1"/>
  <c r="S302" i="1"/>
  <c r="T302" i="1" s="1"/>
  <c r="S303" i="1"/>
  <c r="T303" i="1" s="1"/>
  <c r="S304" i="1"/>
  <c r="T304" i="1" s="1"/>
  <c r="S305" i="1"/>
  <c r="T305" i="1" s="1"/>
  <c r="S306" i="1"/>
  <c r="T306" i="1" s="1"/>
  <c r="S307" i="1"/>
  <c r="T307" i="1" s="1"/>
  <c r="S308" i="1"/>
  <c r="T308" i="1" s="1"/>
  <c r="S309" i="1"/>
  <c r="T309" i="1" s="1"/>
  <c r="S310" i="1"/>
  <c r="T310" i="1" s="1"/>
  <c r="S311" i="1"/>
  <c r="T311" i="1" s="1"/>
  <c r="S312" i="1"/>
  <c r="T312" i="1" s="1"/>
  <c r="S313" i="1"/>
  <c r="T313" i="1" s="1"/>
  <c r="S314" i="1"/>
  <c r="T314" i="1" s="1"/>
  <c r="S315" i="1"/>
  <c r="T315" i="1" s="1"/>
  <c r="S316" i="1"/>
  <c r="T316" i="1" s="1"/>
  <c r="S317" i="1"/>
  <c r="T317" i="1" s="1"/>
  <c r="S318" i="1"/>
  <c r="T318" i="1" s="1"/>
  <c r="S319" i="1"/>
  <c r="T319" i="1" s="1"/>
  <c r="S320" i="1"/>
  <c r="T320" i="1" s="1"/>
  <c r="S321" i="1"/>
  <c r="T321" i="1" s="1"/>
  <c r="S322" i="1"/>
  <c r="T322" i="1" s="1"/>
  <c r="S323" i="1"/>
  <c r="T323" i="1" s="1"/>
  <c r="S324" i="1"/>
  <c r="T324" i="1" s="1"/>
  <c r="S325" i="1"/>
  <c r="T325" i="1" s="1"/>
  <c r="S326" i="1"/>
  <c r="T326" i="1" s="1"/>
  <c r="S327" i="1"/>
  <c r="T327" i="1" s="1"/>
  <c r="S328" i="1"/>
  <c r="T328" i="1" s="1"/>
  <c r="S329" i="1"/>
  <c r="T329" i="1" s="1"/>
  <c r="S330" i="1"/>
  <c r="T330" i="1" s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8" i="1"/>
  <c r="T348" i="1" s="1"/>
  <c r="S349" i="1"/>
  <c r="T349" i="1" s="1"/>
  <c r="S350" i="1"/>
  <c r="T350" i="1" s="1"/>
  <c r="S351" i="1"/>
  <c r="T351" i="1" s="1"/>
  <c r="S352" i="1"/>
  <c r="T352" i="1" s="1"/>
  <c r="S353" i="1"/>
  <c r="T353" i="1" s="1"/>
  <c r="S354" i="1"/>
  <c r="T354" i="1" s="1"/>
  <c r="S355" i="1"/>
  <c r="T355" i="1" s="1"/>
  <c r="S356" i="1"/>
  <c r="T356" i="1" s="1"/>
  <c r="S357" i="1"/>
  <c r="T357" i="1" s="1"/>
  <c r="S358" i="1"/>
  <c r="T358" i="1" s="1"/>
  <c r="S359" i="1"/>
  <c r="T359" i="1" s="1"/>
  <c r="S360" i="1"/>
  <c r="T360" i="1" s="1"/>
  <c r="S361" i="1"/>
  <c r="S362" i="1"/>
  <c r="T362" i="1" s="1"/>
  <c r="S363" i="1"/>
  <c r="T363" i="1" s="1"/>
  <c r="S364" i="1"/>
  <c r="T364" i="1" s="1"/>
  <c r="S365" i="1"/>
  <c r="T365" i="1" s="1"/>
  <c r="S366" i="1"/>
  <c r="T366" i="1" s="1"/>
  <c r="S367" i="1"/>
  <c r="T367" i="1" s="1"/>
  <c r="S368" i="1"/>
  <c r="T368" i="1" s="1"/>
  <c r="S369" i="1"/>
  <c r="T369" i="1" s="1"/>
  <c r="S370" i="1"/>
  <c r="T370" i="1" s="1"/>
  <c r="S371" i="1"/>
  <c r="T371" i="1" s="1"/>
  <c r="S372" i="1"/>
  <c r="T372" i="1" s="1"/>
  <c r="S373" i="1"/>
  <c r="T373" i="1" s="1"/>
  <c r="S374" i="1"/>
  <c r="T374" i="1" s="1"/>
  <c r="S375" i="1"/>
  <c r="T375" i="1" s="1"/>
  <c r="S376" i="1"/>
  <c r="T376" i="1" s="1"/>
  <c r="S377" i="1"/>
  <c r="T377" i="1" s="1"/>
  <c r="S378" i="1"/>
  <c r="T378" i="1" s="1"/>
  <c r="S379" i="1"/>
  <c r="T379" i="1" s="1"/>
  <c r="S380" i="1"/>
  <c r="T380" i="1" s="1"/>
  <c r="S381" i="1"/>
  <c r="T381" i="1" s="1"/>
  <c r="S382" i="1"/>
  <c r="T382" i="1" s="1"/>
  <c r="S383" i="1"/>
  <c r="T383" i="1" s="1"/>
  <c r="S384" i="1"/>
  <c r="T384" i="1" s="1"/>
  <c r="S385" i="1"/>
  <c r="T385" i="1" s="1"/>
  <c r="S386" i="1"/>
  <c r="T386" i="1" s="1"/>
  <c r="S387" i="1"/>
  <c r="T387" i="1" s="1"/>
  <c r="S388" i="1"/>
  <c r="T388" i="1" s="1"/>
  <c r="S389" i="1"/>
  <c r="T389" i="1" s="1"/>
  <c r="S390" i="1"/>
  <c r="T390" i="1" s="1"/>
  <c r="S391" i="1"/>
  <c r="T391" i="1" s="1"/>
  <c r="S392" i="1"/>
  <c r="T392" i="1" s="1"/>
  <c r="S393" i="1"/>
  <c r="T393" i="1" s="1"/>
  <c r="S394" i="1"/>
  <c r="T394" i="1" s="1"/>
  <c r="S395" i="1"/>
  <c r="T395" i="1" s="1"/>
  <c r="S396" i="1"/>
  <c r="T396" i="1" s="1"/>
  <c r="S397" i="1"/>
  <c r="T397" i="1" s="1"/>
  <c r="S398" i="1"/>
  <c r="T398" i="1" s="1"/>
  <c r="S399" i="1"/>
  <c r="T399" i="1" s="1"/>
  <c r="S400" i="1"/>
  <c r="T400" i="1" s="1"/>
  <c r="S401" i="1"/>
  <c r="T401" i="1" s="1"/>
  <c r="S402" i="1"/>
  <c r="T402" i="1" s="1"/>
  <c r="S403" i="1"/>
  <c r="T403" i="1" s="1"/>
  <c r="S404" i="1"/>
  <c r="T404" i="1" s="1"/>
  <c r="S405" i="1"/>
  <c r="T405" i="1" s="1"/>
  <c r="S406" i="1"/>
  <c r="T406" i="1" s="1"/>
  <c r="S407" i="1"/>
  <c r="T407" i="1" s="1"/>
  <c r="S408" i="1"/>
  <c r="T408" i="1" s="1"/>
  <c r="S409" i="1"/>
  <c r="T409" i="1" s="1"/>
  <c r="S410" i="1"/>
  <c r="T410" i="1" s="1"/>
  <c r="S411" i="1"/>
  <c r="T411" i="1" s="1"/>
  <c r="S412" i="1"/>
  <c r="T412" i="1" s="1"/>
  <c r="S413" i="1"/>
  <c r="T413" i="1" s="1"/>
  <c r="S414" i="1"/>
  <c r="T414" i="1" s="1"/>
  <c r="S415" i="1"/>
  <c r="T415" i="1" s="1"/>
  <c r="S416" i="1"/>
  <c r="T416" i="1" s="1"/>
  <c r="S417" i="1"/>
  <c r="T417" i="1" s="1"/>
  <c r="S418" i="1"/>
  <c r="T418" i="1" s="1"/>
  <c r="S419" i="1"/>
  <c r="T419" i="1" s="1"/>
  <c r="S420" i="1"/>
  <c r="T420" i="1" s="1"/>
  <c r="S421" i="1"/>
  <c r="T421" i="1" s="1"/>
  <c r="S422" i="1"/>
  <c r="T422" i="1" s="1"/>
  <c r="S423" i="1"/>
  <c r="T423" i="1" s="1"/>
  <c r="S424" i="1"/>
  <c r="T424" i="1" s="1"/>
  <c r="S425" i="1"/>
  <c r="T425" i="1" s="1"/>
  <c r="S426" i="1"/>
  <c r="T426" i="1" s="1"/>
  <c r="S427" i="1"/>
  <c r="T427" i="1" s="1"/>
  <c r="S428" i="1"/>
  <c r="T428" i="1" s="1"/>
  <c r="S429" i="1"/>
  <c r="T429" i="1" s="1"/>
  <c r="S430" i="1"/>
  <c r="T430" i="1" s="1"/>
  <c r="S431" i="1"/>
  <c r="T431" i="1" s="1"/>
  <c r="S432" i="1"/>
  <c r="T432" i="1" s="1"/>
  <c r="S433" i="1"/>
  <c r="T433" i="1" s="1"/>
  <c r="S434" i="1"/>
  <c r="T434" i="1" s="1"/>
  <c r="S435" i="1"/>
  <c r="T435" i="1" s="1"/>
  <c r="S436" i="1"/>
  <c r="T436" i="1" s="1"/>
  <c r="S437" i="1"/>
  <c r="T437" i="1" s="1"/>
  <c r="S438" i="1"/>
  <c r="T438" i="1" s="1"/>
  <c r="S439" i="1"/>
  <c r="T439" i="1" s="1"/>
  <c r="S440" i="1"/>
  <c r="T440" i="1" s="1"/>
  <c r="S441" i="1"/>
  <c r="T441" i="1" s="1"/>
  <c r="S442" i="1"/>
  <c r="T442" i="1" s="1"/>
  <c r="S443" i="1"/>
  <c r="T443" i="1" s="1"/>
  <c r="S444" i="1"/>
  <c r="T444" i="1" s="1"/>
  <c r="S445" i="1"/>
  <c r="T445" i="1" s="1"/>
  <c r="S446" i="1"/>
  <c r="T446" i="1" s="1"/>
  <c r="S447" i="1"/>
  <c r="T447" i="1" s="1"/>
  <c r="S448" i="1"/>
  <c r="T448" i="1" s="1"/>
  <c r="S449" i="1"/>
  <c r="T449" i="1" s="1"/>
  <c r="S450" i="1"/>
  <c r="T450" i="1" s="1"/>
  <c r="S451" i="1"/>
  <c r="T451" i="1" s="1"/>
  <c r="S452" i="1"/>
  <c r="T452" i="1" s="1"/>
  <c r="S453" i="1"/>
  <c r="T453" i="1" s="1"/>
  <c r="S454" i="1"/>
  <c r="T454" i="1" s="1"/>
  <c r="S455" i="1"/>
  <c r="T455" i="1" s="1"/>
  <c r="S456" i="1"/>
  <c r="T456" i="1" s="1"/>
  <c r="S457" i="1"/>
  <c r="T457" i="1" s="1"/>
  <c r="S458" i="1"/>
  <c r="T458" i="1" s="1"/>
  <c r="S459" i="1"/>
  <c r="T459" i="1" s="1"/>
  <c r="S460" i="1"/>
  <c r="T460" i="1" s="1"/>
  <c r="S461" i="1"/>
  <c r="T461" i="1" s="1"/>
  <c r="S462" i="1"/>
  <c r="T462" i="1" s="1"/>
  <c r="S463" i="1"/>
  <c r="T463" i="1" s="1"/>
  <c r="S464" i="1"/>
  <c r="T464" i="1" s="1"/>
  <c r="S465" i="1"/>
  <c r="T465" i="1" s="1"/>
  <c r="S466" i="1"/>
  <c r="T466" i="1" s="1"/>
  <c r="S467" i="1"/>
  <c r="T467" i="1" s="1"/>
  <c r="S468" i="1"/>
  <c r="T468" i="1" s="1"/>
  <c r="S469" i="1"/>
  <c r="T469" i="1" s="1"/>
  <c r="S470" i="1"/>
  <c r="T470" i="1" s="1"/>
  <c r="S471" i="1"/>
  <c r="T471" i="1" s="1"/>
  <c r="S472" i="1"/>
  <c r="T472" i="1" s="1"/>
  <c r="S473" i="1"/>
  <c r="S474" i="1"/>
  <c r="T474" i="1" s="1"/>
  <c r="S475" i="1"/>
  <c r="T475" i="1" s="1"/>
  <c r="S476" i="1"/>
  <c r="T476" i="1" s="1"/>
  <c r="S477" i="1"/>
  <c r="T477" i="1" s="1"/>
  <c r="S478" i="1"/>
  <c r="T478" i="1" s="1"/>
  <c r="S479" i="1"/>
  <c r="T479" i="1" s="1"/>
  <c r="S480" i="1"/>
  <c r="T480" i="1" s="1"/>
  <c r="S481" i="1"/>
  <c r="T481" i="1" s="1"/>
  <c r="S482" i="1"/>
  <c r="T482" i="1" s="1"/>
  <c r="S483" i="1"/>
  <c r="T483" i="1" s="1"/>
  <c r="S484" i="1"/>
  <c r="T484" i="1" s="1"/>
  <c r="S485" i="1"/>
  <c r="T485" i="1" s="1"/>
  <c r="S486" i="1"/>
  <c r="T486" i="1" s="1"/>
  <c r="S487" i="1"/>
  <c r="T487" i="1" s="1"/>
  <c r="S488" i="1"/>
  <c r="T488" i="1" s="1"/>
  <c r="S489" i="1"/>
  <c r="T489" i="1" s="1"/>
  <c r="S490" i="1"/>
  <c r="T490" i="1" s="1"/>
  <c r="S491" i="1"/>
  <c r="T491" i="1" s="1"/>
  <c r="S492" i="1"/>
  <c r="T492" i="1" s="1"/>
  <c r="S493" i="1"/>
  <c r="T493" i="1" s="1"/>
  <c r="S494" i="1"/>
  <c r="T494" i="1" s="1"/>
  <c r="S495" i="1"/>
  <c r="T495" i="1" s="1"/>
  <c r="S496" i="1"/>
  <c r="T496" i="1" s="1"/>
  <c r="S497" i="1"/>
  <c r="T497" i="1" s="1"/>
  <c r="S498" i="1"/>
  <c r="T498" i="1" s="1"/>
  <c r="S499" i="1"/>
  <c r="T499" i="1" s="1"/>
  <c r="S500" i="1"/>
  <c r="T500" i="1" s="1"/>
  <c r="S501" i="1"/>
  <c r="T501" i="1" s="1"/>
  <c r="S502" i="1"/>
  <c r="T502" i="1" s="1"/>
  <c r="S503" i="1"/>
  <c r="T503" i="1" s="1"/>
  <c r="S504" i="1"/>
  <c r="T504" i="1" s="1"/>
  <c r="S505" i="1"/>
  <c r="T505" i="1" s="1"/>
  <c r="S506" i="1"/>
  <c r="T506" i="1" s="1"/>
  <c r="S507" i="1"/>
  <c r="T507" i="1" s="1"/>
  <c r="S508" i="1"/>
  <c r="T508" i="1" s="1"/>
  <c r="S509" i="1"/>
  <c r="T509" i="1" s="1"/>
  <c r="S510" i="1"/>
  <c r="T510" i="1" s="1"/>
  <c r="S511" i="1"/>
  <c r="T511" i="1" s="1"/>
  <c r="S512" i="1"/>
  <c r="T512" i="1" s="1"/>
  <c r="S513" i="1"/>
  <c r="T513" i="1" s="1"/>
  <c r="S514" i="1"/>
  <c r="T514" i="1" s="1"/>
  <c r="S515" i="1"/>
  <c r="T515" i="1" s="1"/>
  <c r="S516" i="1"/>
  <c r="T516" i="1" s="1"/>
  <c r="S517" i="1"/>
  <c r="T517" i="1" s="1"/>
  <c r="S518" i="1"/>
  <c r="T518" i="1" s="1"/>
  <c r="S519" i="1"/>
  <c r="T519" i="1" s="1"/>
  <c r="S520" i="1"/>
  <c r="T520" i="1" s="1"/>
  <c r="S521" i="1"/>
  <c r="T521" i="1" s="1"/>
  <c r="S522" i="1"/>
  <c r="T522" i="1" s="1"/>
  <c r="S523" i="1"/>
  <c r="T523" i="1" s="1"/>
  <c r="S524" i="1"/>
  <c r="T524" i="1" s="1"/>
  <c r="S525" i="1"/>
  <c r="T525" i="1" s="1"/>
  <c r="S526" i="1"/>
  <c r="T526" i="1" s="1"/>
  <c r="S527" i="1"/>
  <c r="T527" i="1" s="1"/>
  <c r="S528" i="1"/>
  <c r="T528" i="1" s="1"/>
  <c r="S529" i="1"/>
  <c r="T529" i="1" s="1"/>
  <c r="S530" i="1"/>
  <c r="T530" i="1" s="1"/>
  <c r="S531" i="1"/>
  <c r="T531" i="1" s="1"/>
  <c r="S532" i="1"/>
  <c r="T532" i="1" s="1"/>
  <c r="S533" i="1"/>
  <c r="T533" i="1" s="1"/>
  <c r="S534" i="1"/>
  <c r="T534" i="1" s="1"/>
  <c r="S535" i="1"/>
  <c r="T535" i="1" s="1"/>
  <c r="S536" i="1"/>
  <c r="T536" i="1" s="1"/>
  <c r="S537" i="1"/>
  <c r="S538" i="1"/>
  <c r="T538" i="1" s="1"/>
  <c r="S539" i="1"/>
  <c r="T539" i="1" s="1"/>
  <c r="S540" i="1"/>
  <c r="T540" i="1" s="1"/>
  <c r="S541" i="1"/>
  <c r="T541" i="1" s="1"/>
  <c r="S542" i="1"/>
  <c r="T542" i="1" s="1"/>
  <c r="S543" i="1"/>
  <c r="T543" i="1" s="1"/>
  <c r="S544" i="1"/>
  <c r="T544" i="1" s="1"/>
  <c r="S545" i="1"/>
  <c r="T545" i="1" s="1"/>
  <c r="S546" i="1"/>
  <c r="T546" i="1" s="1"/>
  <c r="S547" i="1"/>
  <c r="T547" i="1" s="1"/>
  <c r="S548" i="1"/>
  <c r="T548" i="1" s="1"/>
  <c r="S549" i="1"/>
  <c r="T549" i="1" s="1"/>
  <c r="S550" i="1"/>
  <c r="T550" i="1" s="1"/>
  <c r="S551" i="1"/>
  <c r="T551" i="1" s="1"/>
  <c r="S552" i="1"/>
  <c r="T552" i="1" s="1"/>
  <c r="S553" i="1"/>
  <c r="T553" i="1" s="1"/>
  <c r="S554" i="1"/>
  <c r="T554" i="1" s="1"/>
  <c r="S555" i="1"/>
  <c r="T555" i="1" s="1"/>
  <c r="S556" i="1"/>
  <c r="T556" i="1" s="1"/>
  <c r="S557" i="1"/>
  <c r="T557" i="1" s="1"/>
  <c r="S558" i="1"/>
  <c r="T558" i="1" s="1"/>
  <c r="S559" i="1"/>
  <c r="T559" i="1" s="1"/>
  <c r="S560" i="1"/>
  <c r="T560" i="1" s="1"/>
  <c r="S561" i="1"/>
  <c r="T561" i="1" s="1"/>
  <c r="S562" i="1"/>
  <c r="T562" i="1" s="1"/>
  <c r="S563" i="1"/>
  <c r="T563" i="1" s="1"/>
  <c r="S564" i="1"/>
  <c r="T564" i="1" s="1"/>
  <c r="S565" i="1"/>
  <c r="T565" i="1" s="1"/>
  <c r="S566" i="1"/>
  <c r="T566" i="1" s="1"/>
  <c r="S567" i="1"/>
  <c r="T567" i="1" s="1"/>
  <c r="S568" i="1"/>
  <c r="T568" i="1" s="1"/>
  <c r="S569" i="1"/>
  <c r="T569" i="1" s="1"/>
  <c r="S570" i="1"/>
  <c r="T570" i="1" s="1"/>
  <c r="S571" i="1"/>
  <c r="T571" i="1" s="1"/>
  <c r="S572" i="1"/>
  <c r="T572" i="1" s="1"/>
  <c r="S573" i="1"/>
  <c r="T573" i="1" s="1"/>
  <c r="S574" i="1"/>
  <c r="T574" i="1" s="1"/>
  <c r="S575" i="1"/>
  <c r="T575" i="1" s="1"/>
  <c r="S576" i="1"/>
  <c r="T576" i="1" s="1"/>
  <c r="S577" i="1"/>
  <c r="T577" i="1" s="1"/>
  <c r="S578" i="1"/>
  <c r="T578" i="1" s="1"/>
  <c r="S579" i="1"/>
  <c r="T579" i="1" s="1"/>
  <c r="S580" i="1"/>
  <c r="T580" i="1" s="1"/>
  <c r="S581" i="1"/>
  <c r="T581" i="1" s="1"/>
  <c r="S582" i="1"/>
  <c r="S583" i="1"/>
  <c r="T583" i="1" s="1"/>
  <c r="S584" i="1"/>
  <c r="T584" i="1" s="1"/>
  <c r="S585" i="1"/>
  <c r="T585" i="1" s="1"/>
  <c r="S586" i="1"/>
  <c r="T586" i="1" s="1"/>
  <c r="S587" i="1"/>
  <c r="T587" i="1" s="1"/>
  <c r="S588" i="1"/>
  <c r="T588" i="1" s="1"/>
  <c r="S589" i="1"/>
  <c r="T589" i="1" s="1"/>
  <c r="S590" i="1"/>
  <c r="T590" i="1" s="1"/>
  <c r="S591" i="1"/>
  <c r="T591" i="1" s="1"/>
  <c r="S592" i="1"/>
  <c r="T592" i="1" s="1"/>
  <c r="S593" i="1"/>
  <c r="T593" i="1" s="1"/>
  <c r="S594" i="1"/>
  <c r="T594" i="1" s="1"/>
  <c r="S595" i="1"/>
  <c r="T595" i="1" s="1"/>
  <c r="S596" i="1"/>
  <c r="T596" i="1" s="1"/>
  <c r="S597" i="1"/>
  <c r="T597" i="1" s="1"/>
  <c r="S598" i="1"/>
  <c r="T598" i="1" s="1"/>
  <c r="S599" i="1"/>
  <c r="T599" i="1" s="1"/>
  <c r="S600" i="1"/>
  <c r="T600" i="1" s="1"/>
  <c r="S601" i="1"/>
  <c r="T601" i="1" s="1"/>
  <c r="S602" i="1"/>
  <c r="T602" i="1" s="1"/>
  <c r="S603" i="1"/>
  <c r="T603" i="1" s="1"/>
  <c r="S604" i="1"/>
  <c r="T604" i="1" s="1"/>
  <c r="S605" i="1"/>
  <c r="T605" i="1" s="1"/>
  <c r="S606" i="1"/>
  <c r="T606" i="1" s="1"/>
  <c r="S607" i="1"/>
  <c r="T607" i="1" s="1"/>
  <c r="S608" i="1"/>
  <c r="T608" i="1" s="1"/>
  <c r="S609" i="1"/>
  <c r="T609" i="1" s="1"/>
  <c r="S610" i="1"/>
  <c r="T610" i="1" s="1"/>
  <c r="S611" i="1"/>
  <c r="T611" i="1" s="1"/>
  <c r="S612" i="1"/>
  <c r="T612" i="1" s="1"/>
  <c r="S613" i="1"/>
  <c r="T613" i="1" s="1"/>
  <c r="S614" i="1"/>
  <c r="T614" i="1" s="1"/>
  <c r="S615" i="1"/>
  <c r="T615" i="1" s="1"/>
  <c r="S616" i="1"/>
  <c r="T616" i="1" s="1"/>
  <c r="S617" i="1"/>
  <c r="T617" i="1" s="1"/>
  <c r="S618" i="1"/>
  <c r="T618" i="1" s="1"/>
  <c r="S619" i="1"/>
  <c r="T619" i="1" s="1"/>
  <c r="S620" i="1"/>
  <c r="T620" i="1" s="1"/>
  <c r="S621" i="1"/>
  <c r="T621" i="1" s="1"/>
  <c r="S622" i="1"/>
  <c r="T622" i="1" s="1"/>
  <c r="S623" i="1"/>
  <c r="S624" i="1"/>
  <c r="T624" i="1" s="1"/>
  <c r="S625" i="1"/>
  <c r="T625" i="1" s="1"/>
  <c r="S626" i="1"/>
  <c r="T626" i="1" s="1"/>
  <c r="S627" i="1"/>
  <c r="T627" i="1" s="1"/>
  <c r="S628" i="1"/>
  <c r="T628" i="1" s="1"/>
  <c r="S629" i="1"/>
  <c r="T629" i="1" s="1"/>
  <c r="S630" i="1"/>
  <c r="T630" i="1" s="1"/>
  <c r="S631" i="1"/>
  <c r="T631" i="1" s="1"/>
  <c r="S632" i="1"/>
  <c r="T632" i="1" s="1"/>
  <c r="S633" i="1"/>
  <c r="T633" i="1" s="1"/>
  <c r="S634" i="1"/>
  <c r="T634" i="1" s="1"/>
  <c r="S635" i="1"/>
  <c r="T635" i="1" s="1"/>
  <c r="S636" i="1"/>
  <c r="T636" i="1" s="1"/>
  <c r="S637" i="1"/>
  <c r="T637" i="1" s="1"/>
  <c r="S638" i="1"/>
  <c r="T638" i="1" s="1"/>
  <c r="S639" i="1"/>
  <c r="T639" i="1" s="1"/>
  <c r="S640" i="1"/>
  <c r="T640" i="1" s="1"/>
  <c r="S641" i="1"/>
  <c r="T641" i="1" s="1"/>
  <c r="S642" i="1"/>
  <c r="T642" i="1" s="1"/>
  <c r="S643" i="1"/>
  <c r="T643" i="1" s="1"/>
  <c r="S644" i="1"/>
  <c r="T644" i="1" s="1"/>
  <c r="S645" i="1"/>
  <c r="T645" i="1" s="1"/>
  <c r="S646" i="1"/>
  <c r="T646" i="1" s="1"/>
  <c r="S647" i="1"/>
  <c r="T647" i="1" s="1"/>
  <c r="S648" i="1"/>
  <c r="T648" i="1" s="1"/>
  <c r="S649" i="1"/>
  <c r="T649" i="1" s="1"/>
  <c r="S650" i="1"/>
  <c r="T650" i="1" s="1"/>
  <c r="S651" i="1"/>
  <c r="T651" i="1" s="1"/>
  <c r="S652" i="1"/>
  <c r="T652" i="1" s="1"/>
  <c r="S653" i="1"/>
  <c r="T653" i="1" s="1"/>
  <c r="S654" i="1"/>
  <c r="T654" i="1" s="1"/>
  <c r="S655" i="1"/>
  <c r="T655" i="1" s="1"/>
  <c r="S656" i="1"/>
  <c r="T656" i="1" s="1"/>
  <c r="S657" i="1"/>
  <c r="T657" i="1" s="1"/>
  <c r="S658" i="1"/>
  <c r="T658" i="1" s="1"/>
  <c r="S659" i="1"/>
  <c r="T659" i="1" s="1"/>
  <c r="S660" i="1"/>
  <c r="T660" i="1" s="1"/>
  <c r="S661" i="1"/>
  <c r="T661" i="1" s="1"/>
  <c r="S662" i="1"/>
  <c r="T662" i="1" s="1"/>
  <c r="S663" i="1"/>
  <c r="T663" i="1" s="1"/>
  <c r="S664" i="1"/>
  <c r="T664" i="1" s="1"/>
  <c r="S665" i="1"/>
  <c r="S666" i="1"/>
  <c r="T666" i="1" s="1"/>
  <c r="S667" i="1"/>
  <c r="T667" i="1" s="1"/>
  <c r="S668" i="1"/>
  <c r="T668" i="1" s="1"/>
  <c r="S669" i="1"/>
  <c r="T669" i="1" s="1"/>
  <c r="S670" i="1"/>
  <c r="T670" i="1" s="1"/>
  <c r="S671" i="1"/>
  <c r="T671" i="1" s="1"/>
  <c r="S672" i="1"/>
  <c r="T672" i="1" s="1"/>
  <c r="S673" i="1"/>
  <c r="T673" i="1" s="1"/>
  <c r="S674" i="1"/>
  <c r="T674" i="1" s="1"/>
  <c r="S675" i="1"/>
  <c r="T675" i="1" s="1"/>
  <c r="S676" i="1"/>
  <c r="T676" i="1" s="1"/>
  <c r="S677" i="1"/>
  <c r="T677" i="1" s="1"/>
  <c r="S678" i="1"/>
  <c r="T678" i="1" s="1"/>
  <c r="S679" i="1"/>
  <c r="T679" i="1" s="1"/>
  <c r="S680" i="1"/>
  <c r="T680" i="1" s="1"/>
  <c r="S681" i="1"/>
  <c r="T681" i="1" s="1"/>
  <c r="S682" i="1"/>
  <c r="T682" i="1" s="1"/>
  <c r="S683" i="1"/>
  <c r="T683" i="1" s="1"/>
  <c r="S684" i="1"/>
  <c r="T684" i="1" s="1"/>
  <c r="S685" i="1"/>
  <c r="T685" i="1" s="1"/>
  <c r="S686" i="1"/>
  <c r="T686" i="1" s="1"/>
  <c r="S687" i="1"/>
  <c r="T687" i="1" s="1"/>
  <c r="S688" i="1"/>
  <c r="T688" i="1" s="1"/>
  <c r="S689" i="1"/>
  <c r="T689" i="1" s="1"/>
  <c r="S690" i="1"/>
  <c r="T690" i="1" s="1"/>
  <c r="S691" i="1"/>
  <c r="T691" i="1" s="1"/>
  <c r="S692" i="1"/>
  <c r="T692" i="1" s="1"/>
  <c r="S693" i="1"/>
  <c r="T693" i="1" s="1"/>
  <c r="S694" i="1"/>
  <c r="T694" i="1" s="1"/>
  <c r="S695" i="1"/>
  <c r="T695" i="1" s="1"/>
  <c r="S696" i="1"/>
  <c r="T696" i="1" s="1"/>
  <c r="S697" i="1"/>
  <c r="T697" i="1" s="1"/>
  <c r="S698" i="1"/>
  <c r="T698" i="1" s="1"/>
  <c r="S699" i="1"/>
  <c r="T699" i="1" s="1"/>
  <c r="S700" i="1"/>
  <c r="T700" i="1" s="1"/>
  <c r="S701" i="1"/>
  <c r="T701" i="1" s="1"/>
  <c r="S702" i="1"/>
  <c r="T702" i="1" s="1"/>
  <c r="S703" i="1"/>
  <c r="T703" i="1" s="1"/>
  <c r="S704" i="1"/>
  <c r="T704" i="1" s="1"/>
  <c r="S705" i="1"/>
  <c r="T705" i="1" s="1"/>
  <c r="S706" i="1"/>
  <c r="T706" i="1" s="1"/>
  <c r="S707" i="1"/>
  <c r="T707" i="1" s="1"/>
  <c r="S708" i="1"/>
  <c r="T708" i="1" s="1"/>
  <c r="S709" i="1"/>
  <c r="T709" i="1" s="1"/>
  <c r="S710" i="1"/>
  <c r="T710" i="1" s="1"/>
  <c r="S711" i="1"/>
  <c r="T711" i="1" s="1"/>
  <c r="S712" i="1"/>
  <c r="T712" i="1" s="1"/>
  <c r="S713" i="1"/>
  <c r="T713" i="1" s="1"/>
  <c r="S714" i="1"/>
  <c r="T714" i="1" s="1"/>
  <c r="S715" i="1"/>
  <c r="T715" i="1" s="1"/>
  <c r="S716" i="1"/>
  <c r="T716" i="1" s="1"/>
  <c r="S717" i="1"/>
  <c r="T717" i="1" s="1"/>
  <c r="S718" i="1"/>
  <c r="T718" i="1" s="1"/>
  <c r="S719" i="1"/>
  <c r="T719" i="1" s="1"/>
  <c r="S720" i="1"/>
  <c r="T720" i="1" s="1"/>
  <c r="S721" i="1"/>
  <c r="T721" i="1" s="1"/>
  <c r="S722" i="1"/>
  <c r="T722" i="1" s="1"/>
  <c r="S2" i="1"/>
  <c r="T2" i="1" s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E2" i="5" l="1"/>
  <c r="E3" i="5"/>
  <c r="E4" i="5"/>
  <c r="E5" i="5"/>
  <c r="E6" i="5"/>
  <c r="E7" i="5"/>
  <c r="E8" i="5"/>
  <c r="E9" i="5"/>
  <c r="R2" i="1"/>
  <c r="L3" i="2" l="1"/>
  <c r="L4" i="2"/>
  <c r="L5" i="2"/>
  <c r="L6" i="2"/>
  <c r="L7" i="2"/>
  <c r="L8" i="2"/>
  <c r="L9" i="2"/>
  <c r="L2" i="2"/>
  <c r="L10" i="2" s="1"/>
  <c r="E10" i="5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F4" i="2"/>
  <c r="F17" i="2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F12" i="2" s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F13" i="2" s="1"/>
  <c r="Q317" i="1"/>
  <c r="F14" i="2" s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F16" i="2" s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2" i="1"/>
  <c r="F8" i="2" l="1"/>
  <c r="F11" i="2"/>
  <c r="F10" i="2"/>
  <c r="B7" i="2"/>
  <c r="F5" i="2"/>
  <c r="F6" i="2"/>
  <c r="F9" i="2"/>
  <c r="F2" i="2"/>
  <c r="F15" i="2"/>
  <c r="F7" i="2"/>
  <c r="F3" i="2"/>
  <c r="B4" i="2"/>
  <c r="B2" i="2"/>
  <c r="B3" i="2"/>
  <c r="B9" i="2"/>
  <c r="B8" i="2"/>
  <c r="B6" i="2"/>
  <c r="B5" i="2"/>
  <c r="F18" i="2" l="1"/>
  <c r="B10" i="2"/>
</calcChain>
</file>

<file path=xl/sharedStrings.xml><?xml version="1.0" encoding="utf-8"?>
<sst xmlns="http://schemas.openxmlformats.org/spreadsheetml/2006/main" count="6825" uniqueCount="747">
  <si>
    <t>Storey</t>
  </si>
  <si>
    <t>ID</t>
  </si>
  <si>
    <t>Name</t>
  </si>
  <si>
    <t>Category ID</t>
  </si>
  <si>
    <t>Category Name</t>
  </si>
  <si>
    <t>Special Category</t>
  </si>
  <si>
    <t>Fire section</t>
  </si>
  <si>
    <t>Area</t>
  </si>
  <si>
    <t>Peri-meter</t>
  </si>
  <si>
    <t>Height</t>
  </si>
  <si>
    <t>Ceiling height</t>
  </si>
  <si>
    <t>Ceiling</t>
  </si>
  <si>
    <t>Coating Type</t>
  </si>
  <si>
    <t>Wall Coating</t>
  </si>
  <si>
    <t>Total Door Area</t>
  </si>
  <si>
    <t>Total Window Area</t>
  </si>
  <si>
    <t xml:space="preserve">Painted area </t>
  </si>
  <si>
    <t>O/05-00</t>
  </si>
  <si>
    <t>Corridor</t>
  </si>
  <si>
    <t>Aux2</t>
  </si>
  <si>
    <t>Aux. Area College</t>
  </si>
  <si>
    <t>Fr1</t>
  </si>
  <si>
    <t>P_MON</t>
  </si>
  <si>
    <t>C_STONE</t>
  </si>
  <si>
    <t>W_St, W_MW</t>
  </si>
  <si>
    <t>O/06-00</t>
  </si>
  <si>
    <t>O/02-01</t>
  </si>
  <si>
    <t>W_St, W_MW, W_Gl</t>
  </si>
  <si>
    <t>O/04-01</t>
  </si>
  <si>
    <t>W_St, W_Gl</t>
  </si>
  <si>
    <t>O/00-34</t>
  </si>
  <si>
    <t>Cloakroom</t>
  </si>
  <si>
    <t>Aux 2</t>
  </si>
  <si>
    <t>Auxiliary Area</t>
  </si>
  <si>
    <t>Fr14</t>
  </si>
  <si>
    <t>P_CEI</t>
  </si>
  <si>
    <t>O/02-06</t>
  </si>
  <si>
    <t>Fr7</t>
  </si>
  <si>
    <t>P_SOU</t>
  </si>
  <si>
    <t>Fr10</t>
  </si>
  <si>
    <t>C_SR1</t>
  </si>
  <si>
    <t>W_St</t>
  </si>
  <si>
    <t>O/04-08</t>
  </si>
  <si>
    <t>O/04-04</t>
  </si>
  <si>
    <t>O/00-03</t>
  </si>
  <si>
    <t>Fr6</t>
  </si>
  <si>
    <t>Fr3</t>
  </si>
  <si>
    <t>O/06-01</t>
  </si>
  <si>
    <t>O/04-05</t>
  </si>
  <si>
    <t>O/02-05</t>
  </si>
  <si>
    <t>O/04-03</t>
  </si>
  <si>
    <t>O/00-05</t>
  </si>
  <si>
    <t>O/00-25</t>
  </si>
  <si>
    <t>C_CER1</t>
  </si>
  <si>
    <t>W_Gla</t>
  </si>
  <si>
    <t>Fr8</t>
  </si>
  <si>
    <t>O/04-02</t>
  </si>
  <si>
    <t>O/02-02</t>
  </si>
  <si>
    <t>O/00-62</t>
  </si>
  <si>
    <t>Staircase</t>
  </si>
  <si>
    <t>W_Pai</t>
  </si>
  <si>
    <t>O/01-42</t>
  </si>
  <si>
    <t>O/02-44</t>
  </si>
  <si>
    <t>O/04-60</t>
  </si>
  <si>
    <t>O/05-11</t>
  </si>
  <si>
    <t>O/06-12</t>
  </si>
  <si>
    <t>O/02-41</t>
  </si>
  <si>
    <t>O/02-42</t>
  </si>
  <si>
    <t>O/04-58</t>
  </si>
  <si>
    <t>O/04-85</t>
  </si>
  <si>
    <t>O/05-12</t>
  </si>
  <si>
    <t>O/06-10</t>
  </si>
  <si>
    <t>O/01-39</t>
  </si>
  <si>
    <t>O/01-40</t>
  </si>
  <si>
    <t>O/06-13</t>
  </si>
  <si>
    <t>O/04-57</t>
  </si>
  <si>
    <t>O/05-10</t>
  </si>
  <si>
    <t>O/07-36</t>
  </si>
  <si>
    <t>O/02-17</t>
  </si>
  <si>
    <t>O/00-60</t>
  </si>
  <si>
    <t>O/07-14</t>
  </si>
  <si>
    <t>Small Kitchen</t>
  </si>
  <si>
    <t>Social Area</t>
  </si>
  <si>
    <t>C_RUB1</t>
  </si>
  <si>
    <t>W_Pai, W_Rub</t>
  </si>
  <si>
    <t>O/03-83</t>
  </si>
  <si>
    <t>Service Area</t>
  </si>
  <si>
    <t>C_MW</t>
  </si>
  <si>
    <t>O/03-84</t>
  </si>
  <si>
    <t>O/03-85</t>
  </si>
  <si>
    <t>O/03-44</t>
  </si>
  <si>
    <t>O/06-11</t>
  </si>
  <si>
    <t>O/02-43</t>
  </si>
  <si>
    <t>O/07-26</t>
  </si>
  <si>
    <t>Men's Toilet</t>
  </si>
  <si>
    <t>P_IMP</t>
  </si>
  <si>
    <t>W_GR</t>
  </si>
  <si>
    <t>O/04-46</t>
  </si>
  <si>
    <t>O/06-09</t>
  </si>
  <si>
    <t>O/04-45</t>
  </si>
  <si>
    <t>Women's dressing room</t>
  </si>
  <si>
    <t>Men's dressing room</t>
  </si>
  <si>
    <t>O/01-38</t>
  </si>
  <si>
    <t>O/02-30</t>
  </si>
  <si>
    <t>O/03-70</t>
  </si>
  <si>
    <t>O/04-73</t>
  </si>
  <si>
    <t>Men's room</t>
  </si>
  <si>
    <t>O/07-29</t>
  </si>
  <si>
    <t>Women's Toilet</t>
  </si>
  <si>
    <t>O/00-37</t>
  </si>
  <si>
    <t>O/02-20</t>
  </si>
  <si>
    <t>Aux.2</t>
  </si>
  <si>
    <t>O/02-32</t>
  </si>
  <si>
    <t>O/03-59</t>
  </si>
  <si>
    <t>O/03-72</t>
  </si>
  <si>
    <t>O/04-82</t>
  </si>
  <si>
    <t>O/05-13</t>
  </si>
  <si>
    <t>O/01-22</t>
  </si>
  <si>
    <t>O/01-33</t>
  </si>
  <si>
    <t>O/02-22</t>
  </si>
  <si>
    <t>O/02-36</t>
  </si>
  <si>
    <t>O/03-63</t>
  </si>
  <si>
    <t>O/03-76</t>
  </si>
  <si>
    <t>O/04-67</t>
  </si>
  <si>
    <t>O/04-75</t>
  </si>
  <si>
    <t>O/07-25</t>
  </si>
  <si>
    <t>O/00-61</t>
  </si>
  <si>
    <t>Entrance</t>
  </si>
  <si>
    <t>O/03-55</t>
  </si>
  <si>
    <t>O/03-46</t>
  </si>
  <si>
    <t>W_RA</t>
  </si>
  <si>
    <t>O/04-51</t>
  </si>
  <si>
    <t>W_R</t>
  </si>
  <si>
    <t>O/05-09</t>
  </si>
  <si>
    <t>O/07-34</t>
  </si>
  <si>
    <t>Women's room</t>
  </si>
  <si>
    <t>O/03-50</t>
  </si>
  <si>
    <t>O/04-47</t>
  </si>
  <si>
    <t>O/06-08</t>
  </si>
  <si>
    <t>O/00-46</t>
  </si>
  <si>
    <t>Clean Toilet</t>
  </si>
  <si>
    <t>O/03-57</t>
  </si>
  <si>
    <t>O/04-61</t>
  </si>
  <si>
    <t>Cleaner's Room</t>
  </si>
  <si>
    <t>O/02-18</t>
  </si>
  <si>
    <t>O/03-51</t>
  </si>
  <si>
    <t>O/00-35</t>
  </si>
  <si>
    <t>O/02-29</t>
  </si>
  <si>
    <t>O/03-81</t>
  </si>
  <si>
    <t>O/04-80</t>
  </si>
  <si>
    <t>O/00-36</t>
  </si>
  <si>
    <t>O/00-47</t>
  </si>
  <si>
    <t>O/00-40</t>
  </si>
  <si>
    <t>O/00-51</t>
  </si>
  <si>
    <t>O/01-21</t>
  </si>
  <si>
    <t>O/01-32</t>
  </si>
  <si>
    <t>O/02-19</t>
  </si>
  <si>
    <t>O/02-31</t>
  </si>
  <si>
    <t>O/02-21</t>
  </si>
  <si>
    <t>O/02-35</t>
  </si>
  <si>
    <t>O/03-58</t>
  </si>
  <si>
    <t>O/03-71</t>
  </si>
  <si>
    <t>O/03-62</t>
  </si>
  <si>
    <t>O/03-75</t>
  </si>
  <si>
    <t>O/04-62</t>
  </si>
  <si>
    <t>O/04-81</t>
  </si>
  <si>
    <t>O/04-66</t>
  </si>
  <si>
    <t>O/04-74</t>
  </si>
  <si>
    <t>Men's bath</t>
  </si>
  <si>
    <t>C_CER2</t>
  </si>
  <si>
    <t>Women's bath</t>
  </si>
  <si>
    <t>O/03-45</t>
  </si>
  <si>
    <t>O/03-47</t>
  </si>
  <si>
    <t>Cleaner Room</t>
  </si>
  <si>
    <t>O/04-50</t>
  </si>
  <si>
    <t>O/04-52</t>
  </si>
  <si>
    <t>O/00-59</t>
  </si>
  <si>
    <t>O/02-16</t>
  </si>
  <si>
    <t>O/03-53</t>
  </si>
  <si>
    <t>O/07-35</t>
  </si>
  <si>
    <t>O/07-28</t>
  </si>
  <si>
    <t>O/07-27</t>
  </si>
  <si>
    <t>O/07-30</t>
  </si>
  <si>
    <t>O/07-31</t>
  </si>
  <si>
    <t>O/07-32</t>
  </si>
  <si>
    <t>O/07-33</t>
  </si>
  <si>
    <t>O/00-56</t>
  </si>
  <si>
    <t>O/01-26</t>
  </si>
  <si>
    <t>O/01-37</t>
  </si>
  <si>
    <t>O/02-24</t>
  </si>
  <si>
    <t>O/02-34</t>
  </si>
  <si>
    <t>O/02-28</t>
  </si>
  <si>
    <t>O/02-40</t>
  </si>
  <si>
    <t>O/03-61</t>
  </si>
  <si>
    <t>O/03-74</t>
  </si>
  <si>
    <t>O/03-67</t>
  </si>
  <si>
    <t>O/03-80</t>
  </si>
  <si>
    <t>O/04-84</t>
  </si>
  <si>
    <t>O/04-71</t>
  </si>
  <si>
    <t>O/04-79</t>
  </si>
  <si>
    <t>O/03-48</t>
  </si>
  <si>
    <t>O/03-49</t>
  </si>
  <si>
    <t>O/04-53</t>
  </si>
  <si>
    <t>O/04-54</t>
  </si>
  <si>
    <t>O/00-53</t>
  </si>
  <si>
    <t>O/00-54</t>
  </si>
  <si>
    <t>O/00-55</t>
  </si>
  <si>
    <t>O/01-23</t>
  </si>
  <si>
    <t>O/01-24</t>
  </si>
  <si>
    <t>O/01-25</t>
  </si>
  <si>
    <t>O/01-34</t>
  </si>
  <si>
    <t>O/01-35</t>
  </si>
  <si>
    <t>O/01-36</t>
  </si>
  <si>
    <t>O/02-23</t>
  </si>
  <si>
    <t>O/02-33</t>
  </si>
  <si>
    <t>O/02-25</t>
  </si>
  <si>
    <t>O/02-26</t>
  </si>
  <si>
    <t>O/02-27</t>
  </si>
  <si>
    <t>O/02-37</t>
  </si>
  <si>
    <t>O/02-38</t>
  </si>
  <si>
    <t>O/02-39</t>
  </si>
  <si>
    <t>O/03-60</t>
  </si>
  <si>
    <t>O/03-73</t>
  </si>
  <si>
    <t>O/03-64</t>
  </si>
  <si>
    <t>O/03-65</t>
  </si>
  <si>
    <t>O/03-66</t>
  </si>
  <si>
    <t>O/03-77</t>
  </si>
  <si>
    <t>O/03-78</t>
  </si>
  <si>
    <t>O/03-79</t>
  </si>
  <si>
    <t>O/04-83</t>
  </si>
  <si>
    <t>O/04-68</t>
  </si>
  <si>
    <t>O/04-69</t>
  </si>
  <si>
    <t>O/04-70</t>
  </si>
  <si>
    <t>O/04-76</t>
  </si>
  <si>
    <t>O/04-77</t>
  </si>
  <si>
    <t>O/04-78</t>
  </si>
  <si>
    <t>O/03-52</t>
  </si>
  <si>
    <t>K/03-07</t>
  </si>
  <si>
    <t>Aux1</t>
  </si>
  <si>
    <t>Aux. Area Library</t>
  </si>
  <si>
    <t>K/00-03</t>
  </si>
  <si>
    <t>K/00-02</t>
  </si>
  <si>
    <t>Library Entrance</t>
  </si>
  <si>
    <t>K/03-06</t>
  </si>
  <si>
    <t>K/01-08</t>
  </si>
  <si>
    <t>P_ACU</t>
  </si>
  <si>
    <t>C_SR2</t>
  </si>
  <si>
    <t>K/02-04</t>
  </si>
  <si>
    <t>K/04-05</t>
  </si>
  <si>
    <t>K/01-01</t>
  </si>
  <si>
    <t>Entrance (Exhibition)</t>
  </si>
  <si>
    <t>W_G</t>
  </si>
  <si>
    <t>K/00-25</t>
  </si>
  <si>
    <t>Aux 1</t>
  </si>
  <si>
    <t>K/03-05</t>
  </si>
  <si>
    <t>Smoking Room</t>
  </si>
  <si>
    <t>K/03-03</t>
  </si>
  <si>
    <t>K/00-04</t>
  </si>
  <si>
    <t>K/00-18</t>
  </si>
  <si>
    <t>K/03-08</t>
  </si>
  <si>
    <t>K/00-01</t>
  </si>
  <si>
    <t>K/00-20</t>
  </si>
  <si>
    <t>Service Cloackroom</t>
  </si>
  <si>
    <t>K/04-14</t>
  </si>
  <si>
    <t>Dressing Room</t>
  </si>
  <si>
    <t>K/00-19</t>
  </si>
  <si>
    <t>K/04-13</t>
  </si>
  <si>
    <t>K/03-26</t>
  </si>
  <si>
    <t>K/01-14</t>
  </si>
  <si>
    <t>K/02-11</t>
  </si>
  <si>
    <t>Aux.1</t>
  </si>
  <si>
    <t>K/01-23</t>
  </si>
  <si>
    <t>K/03-28</t>
  </si>
  <si>
    <t>K/01-16</t>
  </si>
  <si>
    <t>K/02-13</t>
  </si>
  <si>
    <t>K/00-22</t>
  </si>
  <si>
    <t>K/00-21</t>
  </si>
  <si>
    <t>K/04-11</t>
  </si>
  <si>
    <t>K/04-09</t>
  </si>
  <si>
    <t>K/01-12</t>
  </si>
  <si>
    <t>K/02-09</t>
  </si>
  <si>
    <t>K/03-24</t>
  </si>
  <si>
    <t>K/01-13</t>
  </si>
  <si>
    <t>K/02-10</t>
  </si>
  <si>
    <t>K/03-25</t>
  </si>
  <si>
    <t>K/01-15</t>
  </si>
  <si>
    <t>K/02-12</t>
  </si>
  <si>
    <t>K/03-27</t>
  </si>
  <si>
    <t>K/03-34</t>
  </si>
  <si>
    <t>K/01-21</t>
  </si>
  <si>
    <t>K/02-19</t>
  </si>
  <si>
    <t>K/00-24</t>
  </si>
  <si>
    <t>K/00-23</t>
  </si>
  <si>
    <t>K/04-10</t>
  </si>
  <si>
    <t>K/04-12</t>
  </si>
  <si>
    <t>K/01-17</t>
  </si>
  <si>
    <t>K/01-18</t>
  </si>
  <si>
    <t>K/01-19</t>
  </si>
  <si>
    <t>K/01-20</t>
  </si>
  <si>
    <t>K/01-22</t>
  </si>
  <si>
    <t>K/02-14</t>
  </si>
  <si>
    <t>K/02-15</t>
  </si>
  <si>
    <t>K/02-16</t>
  </si>
  <si>
    <t>K/02-17</t>
  </si>
  <si>
    <t>K/02-18</t>
  </si>
  <si>
    <t>K/03-29</t>
  </si>
  <si>
    <t>K/03-30</t>
  </si>
  <si>
    <t>K/03-31</t>
  </si>
  <si>
    <t>K/03-32</t>
  </si>
  <si>
    <t>K/03-33</t>
  </si>
  <si>
    <t>O/00-01</t>
  </si>
  <si>
    <t>Hall</t>
  </si>
  <si>
    <t>Aux.Area College</t>
  </si>
  <si>
    <t>O/03-01</t>
  </si>
  <si>
    <t>W_St, W_Pai, W_Gl</t>
  </si>
  <si>
    <t>O/01-01</t>
  </si>
  <si>
    <t>W_St, W_Pai,W_Gl</t>
  </si>
  <si>
    <t>O/03-06</t>
  </si>
  <si>
    <t>O/01-04</t>
  </si>
  <si>
    <t>O/03-82</t>
  </si>
  <si>
    <t>O/03-05</t>
  </si>
  <si>
    <t>O/07-03</t>
  </si>
  <si>
    <t>O/07-01</t>
  </si>
  <si>
    <t>O/01-03</t>
  </si>
  <si>
    <t>O/03-04</t>
  </si>
  <si>
    <t>O/01-02</t>
  </si>
  <si>
    <t>O/03-02</t>
  </si>
  <si>
    <t>O/03-56</t>
  </si>
  <si>
    <t>O/03-68</t>
  </si>
  <si>
    <t>O/03-69</t>
  </si>
  <si>
    <t>O/03-54</t>
  </si>
  <si>
    <t>O/01-15</t>
  </si>
  <si>
    <t>O/00-48</t>
  </si>
  <si>
    <t>O/01-18</t>
  </si>
  <si>
    <t>O/01-29</t>
  </si>
  <si>
    <t>O/04-63</t>
  </si>
  <si>
    <t>O/00-41</t>
  </si>
  <si>
    <t>O/00-52</t>
  </si>
  <si>
    <t>O/01-41</t>
  </si>
  <si>
    <t>O/04-59</t>
  </si>
  <si>
    <t>O/01-16</t>
  </si>
  <si>
    <t>O/04-48</t>
  </si>
  <si>
    <t>O/01-27</t>
  </si>
  <si>
    <t>O/01-17</t>
  </si>
  <si>
    <t>O/01-28</t>
  </si>
  <si>
    <t>O/07-24</t>
  </si>
  <si>
    <t>O/01-14</t>
  </si>
  <si>
    <t>O/04-56</t>
  </si>
  <si>
    <t>O/00-39</t>
  </si>
  <si>
    <t>O/00-50</t>
  </si>
  <si>
    <t>O/00-45</t>
  </si>
  <si>
    <t>O/01-20</t>
  </si>
  <si>
    <t>O/01-31</t>
  </si>
  <si>
    <t>O/04-65</t>
  </si>
  <si>
    <t>O/00-38</t>
  </si>
  <si>
    <t>O/00-49</t>
  </si>
  <si>
    <t>O/00-42</t>
  </si>
  <si>
    <t>O/00-43</t>
  </si>
  <si>
    <t>O/00-44</t>
  </si>
  <si>
    <t>O/01-19</t>
  </si>
  <si>
    <t>O/01-30</t>
  </si>
  <si>
    <t>O/04-64</t>
  </si>
  <si>
    <t>O/04-49</t>
  </si>
  <si>
    <t>O/04-12</t>
  </si>
  <si>
    <t>Office</t>
  </si>
  <si>
    <t>Inst3</t>
  </si>
  <si>
    <t>BVK Offices</t>
  </si>
  <si>
    <t>O/04-13</t>
  </si>
  <si>
    <t>O/04-14</t>
  </si>
  <si>
    <t>O/04-15</t>
  </si>
  <si>
    <t>O/03-03</t>
  </si>
  <si>
    <t>Auditorium</t>
  </si>
  <si>
    <t xml:space="preserve"> Training</t>
  </si>
  <si>
    <t>CLASSROOM</t>
  </si>
  <si>
    <t>Classroom (500 peolpe)</t>
  </si>
  <si>
    <t>C_RUB3</t>
  </si>
  <si>
    <t>W_Acu / W_Pai</t>
  </si>
  <si>
    <t>O/02-04</t>
  </si>
  <si>
    <t>Training</t>
  </si>
  <si>
    <t>O/00-09</t>
  </si>
  <si>
    <t>Classroom (80-120 peolpe)</t>
  </si>
  <si>
    <t>C_RUB2</t>
  </si>
  <si>
    <t>O/00-06</t>
  </si>
  <si>
    <t>O/00-08</t>
  </si>
  <si>
    <t>O/00-11</t>
  </si>
  <si>
    <t>O/00-10</t>
  </si>
  <si>
    <t>O/00-07</t>
  </si>
  <si>
    <t>Classroom</t>
  </si>
  <si>
    <t>O/01-09</t>
  </si>
  <si>
    <t>Classroom (40-60 peolpe)</t>
  </si>
  <si>
    <t>O/03-12</t>
  </si>
  <si>
    <t>Communication Lab</t>
  </si>
  <si>
    <t>O/02-11</t>
  </si>
  <si>
    <t>O/04-17</t>
  </si>
  <si>
    <t>BVK Classroom</t>
  </si>
  <si>
    <t>O/01-06</t>
  </si>
  <si>
    <t>O/02-08</t>
  </si>
  <si>
    <t>O/02-07</t>
  </si>
  <si>
    <t>O/01-05</t>
  </si>
  <si>
    <t>O/03-11</t>
  </si>
  <si>
    <t>Office (Teaching)</t>
  </si>
  <si>
    <t>O/04-16</t>
  </si>
  <si>
    <t>O/01-07</t>
  </si>
  <si>
    <t>O/01-08</t>
  </si>
  <si>
    <t>O/02-09</t>
  </si>
  <si>
    <t>O/02-10</t>
  </si>
  <si>
    <t>O/03-13</t>
  </si>
  <si>
    <t>O/03-14</t>
  </si>
  <si>
    <t>O/03-15</t>
  </si>
  <si>
    <t>O/03-16</t>
  </si>
  <si>
    <t>O/04-20</t>
  </si>
  <si>
    <t>O/04-72</t>
  </si>
  <si>
    <t>O/01-10</t>
  </si>
  <si>
    <t>O/01-11</t>
  </si>
  <si>
    <t>O/01-12</t>
  </si>
  <si>
    <t>O/01-13</t>
  </si>
  <si>
    <t>O/02-12</t>
  </si>
  <si>
    <t>O/02-13</t>
  </si>
  <si>
    <t>O/02-14</t>
  </si>
  <si>
    <t>O/02-15</t>
  </si>
  <si>
    <t>O/04-18</t>
  </si>
  <si>
    <t>O/04-19</t>
  </si>
  <si>
    <t>O/04-06</t>
  </si>
  <si>
    <t>Classroom (15-20 peolpe)</t>
  </si>
  <si>
    <t>O/05-01</t>
  </si>
  <si>
    <t>O/04-11</t>
  </si>
  <si>
    <t>O/04-10</t>
  </si>
  <si>
    <t>O/04-07</t>
  </si>
  <si>
    <t>O/06-02</t>
  </si>
  <si>
    <t>O/02-03</t>
  </si>
  <si>
    <t>Repository</t>
  </si>
  <si>
    <t>Classroom (250 peolpe)</t>
  </si>
  <si>
    <t>K/04-06</t>
  </si>
  <si>
    <t>Closed Depository</t>
  </si>
  <si>
    <t>Fund2</t>
  </si>
  <si>
    <t>Depository</t>
  </si>
  <si>
    <t>P_FRA</t>
  </si>
  <si>
    <t>K/04-02</t>
  </si>
  <si>
    <t>Compact Depository</t>
  </si>
  <si>
    <t>K/04-03</t>
  </si>
  <si>
    <t>K/04-01</t>
  </si>
  <si>
    <t>K/03-01</t>
  </si>
  <si>
    <t>Library (Economy History)</t>
  </si>
  <si>
    <t>Filing Cabinet</t>
  </si>
  <si>
    <t>Inst2</t>
  </si>
  <si>
    <t>Economic Management</t>
  </si>
  <si>
    <t>Technical Secretary</t>
  </si>
  <si>
    <t>Financial Dept.</t>
  </si>
  <si>
    <t>O/06-06</t>
  </si>
  <si>
    <t>O/07-22</t>
  </si>
  <si>
    <t>O/06-04</t>
  </si>
  <si>
    <t>Human Resource Dept.</t>
  </si>
  <si>
    <t>O/07-02</t>
  </si>
  <si>
    <t>Office of the Chief Secreteriat</t>
  </si>
  <si>
    <t>Director-general</t>
  </si>
  <si>
    <t>O/07-21</t>
  </si>
  <si>
    <t>O/06-03</t>
  </si>
  <si>
    <t>Controlling Dept.</t>
  </si>
  <si>
    <t>O/07-06</t>
  </si>
  <si>
    <t>Courtroom</t>
  </si>
  <si>
    <t>O/06-07</t>
  </si>
  <si>
    <t>O/06-05</t>
  </si>
  <si>
    <t>O/07-11</t>
  </si>
  <si>
    <t>Photocopier</t>
  </si>
  <si>
    <t>O/07-16</t>
  </si>
  <si>
    <t>O/07-10</t>
  </si>
  <si>
    <t>O/07-18</t>
  </si>
  <si>
    <t>O/07-20</t>
  </si>
  <si>
    <t>O/07-09</t>
  </si>
  <si>
    <t>O/07-08</t>
  </si>
  <si>
    <t>O/07-07</t>
  </si>
  <si>
    <t>O/07-04</t>
  </si>
  <si>
    <t>O/07-05</t>
  </si>
  <si>
    <t>O/07-13</t>
  </si>
  <si>
    <t>O/07-15</t>
  </si>
  <si>
    <t>O/07-19</t>
  </si>
  <si>
    <t>O/07-17</t>
  </si>
  <si>
    <t>Secreteriat</t>
  </si>
  <si>
    <t>Office (Secreteriat)</t>
  </si>
  <si>
    <t>Cashier</t>
  </si>
  <si>
    <t>Cashier entrance</t>
  </si>
  <si>
    <t>O/05-02</t>
  </si>
  <si>
    <t>Dept. Of Teaching</t>
  </si>
  <si>
    <t>Inst1</t>
  </si>
  <si>
    <t>Faculty of Social Sciences</t>
  </si>
  <si>
    <t>Dean's Office</t>
  </si>
  <si>
    <t>O/04-28</t>
  </si>
  <si>
    <t>Dept. of Social Studies</t>
  </si>
  <si>
    <t>O/04-21</t>
  </si>
  <si>
    <t>PC Laboratory</t>
  </si>
  <si>
    <t>O/03-17</t>
  </si>
  <si>
    <t>Dept. of Communication Sciences</t>
  </si>
  <si>
    <t>O/04-30</t>
  </si>
  <si>
    <t>O/05-06</t>
  </si>
  <si>
    <t>O/04-32</t>
  </si>
  <si>
    <t>O/05-05</t>
  </si>
  <si>
    <t>English Institute</t>
  </si>
  <si>
    <t>O/05-04</t>
  </si>
  <si>
    <t>Leader's Office</t>
  </si>
  <si>
    <t>IOK</t>
  </si>
  <si>
    <t>O/03-31</t>
  </si>
  <si>
    <t>PhD Office</t>
  </si>
  <si>
    <t>Dept of Political Sciences</t>
  </si>
  <si>
    <t>O/04-34</t>
  </si>
  <si>
    <t>O/05-08</t>
  </si>
  <si>
    <t>Inst. of International Studies</t>
  </si>
  <si>
    <t>O/03-19</t>
  </si>
  <si>
    <t>O/04-23</t>
  </si>
  <si>
    <t>CPT</t>
  </si>
  <si>
    <t>O/03-07</t>
  </si>
  <si>
    <t>O/03-24</t>
  </si>
  <si>
    <t>Office (PC workplace)</t>
  </si>
  <si>
    <t>O/05-07</t>
  </si>
  <si>
    <t>O/03-20</t>
  </si>
  <si>
    <t>O/04-24</t>
  </si>
  <si>
    <t>O/03-08</t>
  </si>
  <si>
    <t>O/05-03</t>
  </si>
  <si>
    <t>Dept. of Philosophy</t>
  </si>
  <si>
    <t>O/04-37</t>
  </si>
  <si>
    <t>German Institute</t>
  </si>
  <si>
    <t>Italian Institute</t>
  </si>
  <si>
    <t>Spanish Institute</t>
  </si>
  <si>
    <t>O/03-21</t>
  </si>
  <si>
    <t>O/04-25</t>
  </si>
  <si>
    <t>O/03-27</t>
  </si>
  <si>
    <t>Academic Research</t>
  </si>
  <si>
    <t>O/03-09</t>
  </si>
  <si>
    <t>Exam Center (Special Languages)</t>
  </si>
  <si>
    <t>BIGIS Secreteriat</t>
  </si>
  <si>
    <t>O/03-34</t>
  </si>
  <si>
    <t>O/03-39</t>
  </si>
  <si>
    <t>O/04-42</t>
  </si>
  <si>
    <t>French Institute</t>
  </si>
  <si>
    <t>O/03-22</t>
  </si>
  <si>
    <t>O/04-26</t>
  </si>
  <si>
    <t>O/03-29</t>
  </si>
  <si>
    <t>O/03-10</t>
  </si>
  <si>
    <t>O/03-35</t>
  </si>
  <si>
    <t>O/03-36</t>
  </si>
  <si>
    <t>O/03-37</t>
  </si>
  <si>
    <t>O/03-38</t>
  </si>
  <si>
    <t>O/04-38</t>
  </si>
  <si>
    <t>O/04-39</t>
  </si>
  <si>
    <t>O/04-40</t>
  </si>
  <si>
    <t>O/04-41</t>
  </si>
  <si>
    <t>O/03-23</t>
  </si>
  <si>
    <t>O/04-27</t>
  </si>
  <si>
    <t>O/03-33</t>
  </si>
  <si>
    <t>O/03-40</t>
  </si>
  <si>
    <t>O/04-43</t>
  </si>
  <si>
    <t>BIGIS</t>
  </si>
  <si>
    <t>Dept. of Social and Economic History</t>
  </si>
  <si>
    <t>Portugiese Institute</t>
  </si>
  <si>
    <t>O/04-36</t>
  </si>
  <si>
    <t>Silence Cabinet</t>
  </si>
  <si>
    <t>K/03-09</t>
  </si>
  <si>
    <t xml:space="preserve">Fund3 </t>
  </si>
  <si>
    <t>Library Services</t>
  </si>
  <si>
    <t>K/03-11</t>
  </si>
  <si>
    <t>Management Area with Secreteriat</t>
  </si>
  <si>
    <t>K/03-20</t>
  </si>
  <si>
    <t>Staff Room</t>
  </si>
  <si>
    <t>K/04-08</t>
  </si>
  <si>
    <t>Staff Offices</t>
  </si>
  <si>
    <t>K/03-22</t>
  </si>
  <si>
    <t>K/03-19</t>
  </si>
  <si>
    <t>K/01-11</t>
  </si>
  <si>
    <t>Consultation Room</t>
  </si>
  <si>
    <t>K/02-06</t>
  </si>
  <si>
    <t>K/03-12</t>
  </si>
  <si>
    <t>K/01-10</t>
  </si>
  <si>
    <t>Photocopier's Room</t>
  </si>
  <si>
    <t>K/02-07</t>
  </si>
  <si>
    <t>K/03-18</t>
  </si>
  <si>
    <t>K/03-13</t>
  </si>
  <si>
    <t>K/03-17</t>
  </si>
  <si>
    <t>K/03-16</t>
  </si>
  <si>
    <t>Management Area</t>
  </si>
  <si>
    <t>K/03-14</t>
  </si>
  <si>
    <t>K/03-15</t>
  </si>
  <si>
    <t>K/04-07</t>
  </si>
  <si>
    <t>K/03-04</t>
  </si>
  <si>
    <t>K/03-10</t>
  </si>
  <si>
    <t>K/04-04</t>
  </si>
  <si>
    <t>K/00-05</t>
  </si>
  <si>
    <t>Post Office</t>
  </si>
  <si>
    <t>K/00-07</t>
  </si>
  <si>
    <t>Documentation service</t>
  </si>
  <si>
    <t>K/00-12</t>
  </si>
  <si>
    <t>Server Room</t>
  </si>
  <si>
    <t>Computer Center</t>
  </si>
  <si>
    <t>C_TECH</t>
  </si>
  <si>
    <t>K/00-06</t>
  </si>
  <si>
    <t>K/00-08</t>
  </si>
  <si>
    <t>K/00-11</t>
  </si>
  <si>
    <t>K/00-10</t>
  </si>
  <si>
    <t>Documentation Management</t>
  </si>
  <si>
    <t>K/00-14</t>
  </si>
  <si>
    <t>Microfilm Lab and Digitiser</t>
  </si>
  <si>
    <t>K/00-09</t>
  </si>
  <si>
    <t>K/00-13</t>
  </si>
  <si>
    <t>K/02-02</t>
  </si>
  <si>
    <t>K/02-03</t>
  </si>
  <si>
    <t>K/03-23</t>
  </si>
  <si>
    <t>K/03-21</t>
  </si>
  <si>
    <t>K/01-07</t>
  </si>
  <si>
    <t>K/00-16</t>
  </si>
  <si>
    <t>Storage</t>
  </si>
  <si>
    <t>K/00-17</t>
  </si>
  <si>
    <t>K/00-15</t>
  </si>
  <si>
    <t>G/07-36</t>
  </si>
  <si>
    <t>Mech1</t>
  </si>
  <si>
    <t>OPERATIONAL, MECHANICAL AND ELEC</t>
  </si>
  <si>
    <t>G/03-68</t>
  </si>
  <si>
    <t>Switching Room</t>
  </si>
  <si>
    <t>Heating Unit</t>
  </si>
  <si>
    <t>G/00-48</t>
  </si>
  <si>
    <t>G/01-33</t>
  </si>
  <si>
    <t>G/02-35</t>
  </si>
  <si>
    <t>G/04-71</t>
  </si>
  <si>
    <t>G/05-12</t>
  </si>
  <si>
    <t>G/06-11</t>
  </si>
  <si>
    <t>G/00-44</t>
  </si>
  <si>
    <t>G/01-31</t>
  </si>
  <si>
    <t>G/02-33</t>
  </si>
  <si>
    <t>G/03-66</t>
  </si>
  <si>
    <t>G/04-69</t>
  </si>
  <si>
    <t>G/05-11</t>
  </si>
  <si>
    <t>G/07-31</t>
  </si>
  <si>
    <t>G/02-34</t>
  </si>
  <si>
    <t>G/03-67</t>
  </si>
  <si>
    <t>G/00-45</t>
  </si>
  <si>
    <t>G/01-32</t>
  </si>
  <si>
    <t>G/04-70</t>
  </si>
  <si>
    <t>G/07-35</t>
  </si>
  <si>
    <t>O/00-12</t>
  </si>
  <si>
    <t>Dancing Room</t>
  </si>
  <si>
    <t>Other</t>
  </si>
  <si>
    <t>SERVICE AREA</t>
  </si>
  <si>
    <t>C_PAR</t>
  </si>
  <si>
    <t>W_T, W_Gl, W_Acu / W_Pai</t>
  </si>
  <si>
    <t>O/00-15</t>
  </si>
  <si>
    <t>O/00-21</t>
  </si>
  <si>
    <t>O/00-26</t>
  </si>
  <si>
    <t>Attendants</t>
  </si>
  <si>
    <t>Canteen, Store</t>
  </si>
  <si>
    <t>O/00-27</t>
  </si>
  <si>
    <t>O/00-28</t>
  </si>
  <si>
    <t>Kitchen</t>
  </si>
  <si>
    <t>O/00-16</t>
  </si>
  <si>
    <t>Men's Shower</t>
  </si>
  <si>
    <t>O/00-22</t>
  </si>
  <si>
    <t>Women's Shower</t>
  </si>
  <si>
    <t>O/00-32</t>
  </si>
  <si>
    <t>O/00-29</t>
  </si>
  <si>
    <t>Junk Room</t>
  </si>
  <si>
    <t>O/00-18</t>
  </si>
  <si>
    <t>O/00-24</t>
  </si>
  <si>
    <t>O/00-31</t>
  </si>
  <si>
    <t>Lavatory</t>
  </si>
  <si>
    <t>O/00-13</t>
  </si>
  <si>
    <t>O/00-19</t>
  </si>
  <si>
    <t>O/00-33</t>
  </si>
  <si>
    <t>Shower</t>
  </si>
  <si>
    <t>O/00-30</t>
  </si>
  <si>
    <t>Toilet</t>
  </si>
  <si>
    <t>O/00-14</t>
  </si>
  <si>
    <t>O/00-17</t>
  </si>
  <si>
    <t>O/00-20</t>
  </si>
  <si>
    <t>O/00-23</t>
  </si>
  <si>
    <t>K/02-01</t>
  </si>
  <si>
    <t>Reading Room (Economic Sciences)</t>
  </si>
  <si>
    <t>Fund1</t>
  </si>
  <si>
    <t>Service-Training and Informati</t>
  </si>
  <si>
    <t>Reading Room</t>
  </si>
  <si>
    <t>K/03-02</t>
  </si>
  <si>
    <t>Open Depository (Eco. Sci)</t>
  </si>
  <si>
    <t>Open Depository</t>
  </si>
  <si>
    <t>K/01-09</t>
  </si>
  <si>
    <t>Reading Room (Social Sciences)</t>
  </si>
  <si>
    <t>K/02-05</t>
  </si>
  <si>
    <t>Reading Room (Political Economy)</t>
  </si>
  <si>
    <t>K/01-02</t>
  </si>
  <si>
    <t>Information, Lending</t>
  </si>
  <si>
    <t>W_St,W_MW, W_Acu / W_Pai</t>
  </si>
  <si>
    <t>K/01-05</t>
  </si>
  <si>
    <t>EISZ</t>
  </si>
  <si>
    <t>Student's Information Center, e-Library</t>
  </si>
  <si>
    <t>K/01-06</t>
  </si>
  <si>
    <t>HIK</t>
  </si>
  <si>
    <t>K/01-04</t>
  </si>
  <si>
    <t>News Reader</t>
  </si>
  <si>
    <t>News-reading room, Microfilm Reading Room</t>
  </si>
  <si>
    <t>K/01-03</t>
  </si>
  <si>
    <t>Multifunctional Reading Room</t>
  </si>
  <si>
    <t>Multifunctional Reader Area (Mobile furnished)</t>
  </si>
  <si>
    <t>Language Lab</t>
  </si>
  <si>
    <t>Spec</t>
  </si>
  <si>
    <t>SPECIAL TRAINING AREA</t>
  </si>
  <si>
    <t>Speacial Classrooms (20 people)</t>
  </si>
  <si>
    <t>Auditive Language Lab</t>
  </si>
  <si>
    <t>Language Labs (20 people)</t>
  </si>
  <si>
    <t>Language Lab (PC)</t>
  </si>
  <si>
    <t>Filing Cabinet (Language)</t>
  </si>
  <si>
    <t>Language Labs Entrance</t>
  </si>
  <si>
    <t>Language Lab Entrance</t>
  </si>
  <si>
    <t>Language Lab Controller</t>
  </si>
  <si>
    <t>SPECIAL TRANING AREA</t>
  </si>
  <si>
    <t>Inst4</t>
  </si>
  <si>
    <t>Sport Center</t>
  </si>
  <si>
    <t>Count</t>
  </si>
  <si>
    <t>FOOTING</t>
  </si>
  <si>
    <t>W_AKU</t>
  </si>
  <si>
    <t>W_AKU2</t>
  </si>
  <si>
    <t>W_St, W_</t>
  </si>
  <si>
    <t>W_Pai, W</t>
  </si>
  <si>
    <t>W_St2</t>
  </si>
  <si>
    <t>W_St3</t>
  </si>
  <si>
    <t>PVC</t>
  </si>
  <si>
    <t>N/A</t>
  </si>
  <si>
    <t>F_TECH</t>
  </si>
  <si>
    <t>CER1</t>
  </si>
  <si>
    <t>STONE</t>
  </si>
  <si>
    <t>SR1</t>
  </si>
  <si>
    <t>SR2</t>
  </si>
  <si>
    <t>SP2</t>
  </si>
  <si>
    <t>RUB</t>
  </si>
  <si>
    <t>Green</t>
  </si>
  <si>
    <t>Stonegres</t>
  </si>
  <si>
    <t>stone</t>
  </si>
  <si>
    <t>Footing</t>
  </si>
  <si>
    <t>Length</t>
  </si>
  <si>
    <t>Total</t>
  </si>
  <si>
    <t>Volume</t>
  </si>
  <si>
    <t>Heating unit</t>
  </si>
  <si>
    <t>-</t>
  </si>
  <si>
    <t>XXXL</t>
  </si>
  <si>
    <t>XXL</t>
  </si>
  <si>
    <t>XL</t>
  </si>
  <si>
    <t>L</t>
  </si>
  <si>
    <t>M</t>
  </si>
  <si>
    <t>S</t>
  </si>
  <si>
    <t>XS</t>
  </si>
  <si>
    <t>XXS</t>
  </si>
  <si>
    <t>Qty</t>
  </si>
  <si>
    <t>Type</t>
  </si>
  <si>
    <t>Heating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</si>
</sst>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</font>
    <font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1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8" fillId="33" borderId="11" xfId="0" applyFont="1" applyFill="1" applyBorder="1"/>
    <xf numFmtId="0" fontId="18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18" fillId="33" borderId="14" xfId="0" applyFont="1" applyFill="1" applyBorder="1" applyAlignment="1">
      <alignment horizontal="center"/>
    </xf>
    <xf numFmtId="0" fontId="18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33" borderId="19" xfId="0" applyFont="1" applyFill="1" applyBorder="1"/>
    <xf numFmtId="0" fontId="19" fillId="33" borderId="20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20" fillId="33" borderId="21" xfId="0" applyFont="1" applyFill="1" applyBorder="1" applyAlignment="1">
      <alignment horizontal="center"/>
    </xf>
    <xf numFmtId="0" fontId="20" fillId="33" borderId="20" xfId="0" applyFont="1" applyFill="1" applyBorder="1" applyAlignment="1">
      <alignment horizontal="center"/>
    </xf>
    <xf numFmtId="0" fontId="19" fillId="33" borderId="22" xfId="0" applyFont="1" applyFill="1" applyBorder="1"/>
    <xf numFmtId="0" fontId="20" fillId="33" borderId="18" xfId="0" applyFont="1" applyFill="1" applyBorder="1" applyAlignment="1">
      <alignment horizontal="center"/>
    </xf>
    <xf numFmtId="0" fontId="20" fillId="34" borderId="18" xfId="0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19" fillId="0" borderId="11" xfId="0" applyFont="1" applyBorder="1"/>
    <xf numFmtId="0" fontId="19" fillId="0" borderId="12" xfId="0" applyFont="1" applyBorder="1" applyAlignment="1">
      <alignment horizontal="center"/>
    </xf>
    <xf numFmtId="0" fontId="19" fillId="0" borderId="19" xfId="0" applyFont="1" applyBorder="1"/>
    <xf numFmtId="0" fontId="19" fillId="0" borderId="14" xfId="0" applyFont="1" applyBorder="1"/>
    <xf numFmtId="0" fontId="16" fillId="0" borderId="10" xfId="0" applyFont="1" applyBorder="1" applyAlignment="1">
      <alignment horizontal="center"/>
    </xf>
    <xf numFmtId="0" fontId="0" fillId="0" borderId="0" xfId="0" quotePrefix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2"/>
  <sheetViews>
    <sheetView tabSelected="1" zoomScale="130" zoomScaleNormal="13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9.140625" style="2"/>
    <col min="3" max="3" width="16.85546875" customWidth="1"/>
    <col min="14" max="14" width="9.42578125" customWidth="1"/>
  </cols>
  <sheetData>
    <row r="1" spans="1:20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730</v>
      </c>
      <c r="S1" s="1" t="s">
        <v>733</v>
      </c>
      <c r="T1" s="1" t="s">
        <v>734</v>
      </c>
    </row>
    <row r="2" spans="1:20" x14ac:dyDescent="0.25">
      <c r="A2" s="2">
        <f>VALUE(MID(B2,3,2))</f>
        <v>5</v>
      </c>
      <c r="B2" t="s">
        <v>17</v>
      </c>
      <c r="C2" t="s">
        <v>18</v>
      </c>
      <c r="D2" t="s">
        <v>19</v>
      </c>
      <c r="E2" t="s">
        <v>20</v>
      </c>
      <c r="F2" t="s">
        <v>18</v>
      </c>
      <c r="G2" t="s">
        <v>21</v>
      </c>
      <c r="H2">
        <v>404.94</v>
      </c>
      <c r="I2">
        <v>332.27</v>
      </c>
      <c r="J2">
        <v>3.03</v>
      </c>
      <c r="K2">
        <v>2.5</v>
      </c>
      <c r="L2" t="s">
        <v>22</v>
      </c>
      <c r="M2" t="s">
        <v>23</v>
      </c>
      <c r="N2" t="s">
        <v>24</v>
      </c>
      <c r="O2">
        <v>36.86</v>
      </c>
      <c r="P2">
        <v>26.4</v>
      </c>
      <c r="Q2">
        <f>H2+I2*K2-O2-P2</f>
        <v>1172.355</v>
      </c>
      <c r="R2" t="str">
        <f>VLOOKUP(M2,'Footing table'!$B$3:$V$19,3,FALSE)</f>
        <v>STONE</v>
      </c>
      <c r="S2">
        <f>H2*K2</f>
        <v>1012.35</v>
      </c>
      <c r="T2" t="str">
        <f>VLOOKUP(S2,'Heating Units'!$B$2:$D$9,3,TRUE)</f>
        <v>XXL</v>
      </c>
    </row>
    <row r="3" spans="1:20" x14ac:dyDescent="0.25">
      <c r="A3" s="2">
        <f t="shared" ref="A3:A66" si="0">VALUE(MID(B3,3,2))</f>
        <v>6</v>
      </c>
      <c r="B3" t="s">
        <v>25</v>
      </c>
      <c r="C3" t="s">
        <v>18</v>
      </c>
      <c r="D3" t="s">
        <v>19</v>
      </c>
      <c r="E3" t="s">
        <v>20</v>
      </c>
      <c r="F3" t="s">
        <v>18</v>
      </c>
      <c r="G3" t="s">
        <v>21</v>
      </c>
      <c r="H3">
        <v>335.95</v>
      </c>
      <c r="I3">
        <v>305.5</v>
      </c>
      <c r="J3">
        <v>2.99</v>
      </c>
      <c r="K3">
        <v>2.5</v>
      </c>
      <c r="L3" t="s">
        <v>22</v>
      </c>
      <c r="M3" t="s">
        <v>23</v>
      </c>
      <c r="N3" t="s">
        <v>24</v>
      </c>
      <c r="O3">
        <v>62.59</v>
      </c>
      <c r="P3">
        <v>23.41</v>
      </c>
      <c r="Q3">
        <f t="shared" ref="Q3:Q66" si="1">H3+I3*K3-O3-P3</f>
        <v>1013.7000000000002</v>
      </c>
      <c r="R3" t="str">
        <f>VLOOKUP(M3,'Footing table'!$B$3:$V$19,3,FALSE)</f>
        <v>STONE</v>
      </c>
      <c r="S3">
        <f t="shared" ref="S3:S66" si="2">H3*K3</f>
        <v>839.875</v>
      </c>
      <c r="T3" t="str">
        <f>VLOOKUP(S3,'Heating Units'!$B$2:$D$9,3,TRUE)</f>
        <v>XL</v>
      </c>
    </row>
    <row r="4" spans="1:20" x14ac:dyDescent="0.25">
      <c r="A4" s="2">
        <f t="shared" si="0"/>
        <v>2</v>
      </c>
      <c r="B4" t="s">
        <v>26</v>
      </c>
      <c r="C4" t="s">
        <v>18</v>
      </c>
      <c r="D4" t="s">
        <v>19</v>
      </c>
      <c r="E4" t="s">
        <v>20</v>
      </c>
      <c r="F4" t="s">
        <v>18</v>
      </c>
      <c r="G4" t="s">
        <v>21</v>
      </c>
      <c r="H4">
        <v>246.06</v>
      </c>
      <c r="I4">
        <v>130.84</v>
      </c>
      <c r="J4">
        <v>3.03</v>
      </c>
      <c r="K4">
        <v>2.8</v>
      </c>
      <c r="L4" t="s">
        <v>22</v>
      </c>
      <c r="M4" t="s">
        <v>23</v>
      </c>
      <c r="N4" t="s">
        <v>27</v>
      </c>
      <c r="O4">
        <v>28.29</v>
      </c>
      <c r="P4">
        <v>0</v>
      </c>
      <c r="Q4">
        <f t="shared" si="1"/>
        <v>584.12200000000007</v>
      </c>
      <c r="R4" t="str">
        <f>VLOOKUP(M4,'Footing table'!$B$3:$V$19,3,FALSE)</f>
        <v>STONE</v>
      </c>
      <c r="S4">
        <f t="shared" si="2"/>
        <v>688.96799999999996</v>
      </c>
      <c r="T4" t="str">
        <f>VLOOKUP(S4,'Heating Units'!$B$2:$D$9,3,TRUE)</f>
        <v>XL</v>
      </c>
    </row>
    <row r="5" spans="1:20" x14ac:dyDescent="0.25">
      <c r="A5" s="2">
        <f t="shared" si="0"/>
        <v>4</v>
      </c>
      <c r="B5" t="s">
        <v>28</v>
      </c>
      <c r="C5" t="s">
        <v>18</v>
      </c>
      <c r="D5" t="s">
        <v>19</v>
      </c>
      <c r="E5" t="s">
        <v>20</v>
      </c>
      <c r="F5" t="s">
        <v>18</v>
      </c>
      <c r="G5" t="s">
        <v>21</v>
      </c>
      <c r="H5">
        <v>233.91</v>
      </c>
      <c r="I5">
        <v>153.85</v>
      </c>
      <c r="J5">
        <v>3.03</v>
      </c>
      <c r="K5">
        <v>2.5</v>
      </c>
      <c r="L5" t="s">
        <v>22</v>
      </c>
      <c r="M5" t="s">
        <v>23</v>
      </c>
      <c r="N5" t="s">
        <v>29</v>
      </c>
      <c r="O5">
        <v>27.5</v>
      </c>
      <c r="P5">
        <v>1.5</v>
      </c>
      <c r="Q5">
        <f t="shared" si="1"/>
        <v>589.53499999999997</v>
      </c>
      <c r="R5" t="str">
        <f>VLOOKUP(M5,'Footing table'!$B$3:$V$19,3,FALSE)</f>
        <v>STONE</v>
      </c>
      <c r="S5">
        <f t="shared" si="2"/>
        <v>584.77499999999998</v>
      </c>
      <c r="T5" t="str">
        <f>VLOOKUP(S5,'Heating Units'!$B$2:$D$9,3,TRUE)</f>
        <v>L</v>
      </c>
    </row>
    <row r="6" spans="1:20" x14ac:dyDescent="0.25">
      <c r="A6" s="2">
        <f t="shared" si="0"/>
        <v>0</v>
      </c>
      <c r="B6" t="s">
        <v>30</v>
      </c>
      <c r="C6" t="s">
        <v>31</v>
      </c>
      <c r="D6" t="s">
        <v>32</v>
      </c>
      <c r="E6" t="s">
        <v>20</v>
      </c>
      <c r="F6" t="s">
        <v>33</v>
      </c>
      <c r="G6" t="s">
        <v>34</v>
      </c>
      <c r="H6">
        <v>204.43</v>
      </c>
      <c r="I6">
        <v>83.77</v>
      </c>
      <c r="J6">
        <v>4.03</v>
      </c>
      <c r="K6">
        <v>3.3</v>
      </c>
      <c r="L6" t="s">
        <v>35</v>
      </c>
      <c r="M6" t="s">
        <v>23</v>
      </c>
      <c r="N6" t="s">
        <v>24</v>
      </c>
      <c r="O6">
        <v>41.36</v>
      </c>
      <c r="P6">
        <v>57.75</v>
      </c>
      <c r="Q6">
        <f t="shared" si="1"/>
        <v>381.76099999999997</v>
      </c>
      <c r="R6" t="str">
        <f>VLOOKUP(M6,'Footing table'!$B$3:$V$19,3,FALSE)</f>
        <v>STONE</v>
      </c>
      <c r="S6">
        <f t="shared" si="2"/>
        <v>674.61900000000003</v>
      </c>
      <c r="T6" t="str">
        <f>VLOOKUP(S6,'Heating Units'!$B$2:$D$9,3,TRUE)</f>
        <v>XL</v>
      </c>
    </row>
    <row r="7" spans="1:20" x14ac:dyDescent="0.25">
      <c r="A7" s="2">
        <f t="shared" si="0"/>
        <v>2</v>
      </c>
      <c r="B7" t="s">
        <v>36</v>
      </c>
      <c r="C7" t="s">
        <v>18</v>
      </c>
      <c r="D7" t="s">
        <v>19</v>
      </c>
      <c r="E7" t="s">
        <v>20</v>
      </c>
      <c r="F7" t="s">
        <v>18</v>
      </c>
      <c r="G7" t="s">
        <v>37</v>
      </c>
      <c r="H7">
        <v>141.19999999999999</v>
      </c>
      <c r="I7">
        <v>105.96</v>
      </c>
      <c r="J7">
        <v>3.03</v>
      </c>
      <c r="K7">
        <v>2.5</v>
      </c>
      <c r="L7" t="s">
        <v>38</v>
      </c>
      <c r="M7" t="s">
        <v>23</v>
      </c>
      <c r="N7" t="s">
        <v>27</v>
      </c>
      <c r="O7">
        <v>26.94</v>
      </c>
      <c r="P7">
        <v>1.68</v>
      </c>
      <c r="Q7">
        <f t="shared" si="1"/>
        <v>377.47999999999996</v>
      </c>
      <c r="R7" t="str">
        <f>VLOOKUP(M7,'Footing table'!$B$3:$V$19,3,FALSE)</f>
        <v>STONE</v>
      </c>
      <c r="S7">
        <f t="shared" si="2"/>
        <v>353</v>
      </c>
      <c r="T7" t="str">
        <f>VLOOKUP(S7,'Heating Units'!$B$2:$D$9,3,TRUE)</f>
        <v>L</v>
      </c>
    </row>
    <row r="8" spans="1:20" x14ac:dyDescent="0.25">
      <c r="A8" s="2">
        <f t="shared" si="0"/>
        <v>5</v>
      </c>
      <c r="B8" t="s">
        <v>17</v>
      </c>
      <c r="C8" t="s">
        <v>18</v>
      </c>
      <c r="D8" t="s">
        <v>19</v>
      </c>
      <c r="E8" t="s">
        <v>20</v>
      </c>
      <c r="F8" t="s">
        <v>18</v>
      </c>
      <c r="G8" t="s">
        <v>39</v>
      </c>
      <c r="H8">
        <v>140.72</v>
      </c>
      <c r="I8">
        <v>88.71</v>
      </c>
      <c r="J8">
        <v>3.03</v>
      </c>
      <c r="K8">
        <v>2.5</v>
      </c>
      <c r="L8" t="s">
        <v>35</v>
      </c>
      <c r="M8" t="s">
        <v>40</v>
      </c>
      <c r="N8" t="s">
        <v>41</v>
      </c>
      <c r="O8">
        <v>55.23</v>
      </c>
      <c r="P8">
        <v>6.36</v>
      </c>
      <c r="Q8">
        <f t="shared" si="1"/>
        <v>300.90499999999997</v>
      </c>
      <c r="R8" t="str">
        <f>VLOOKUP(M8,'Footing table'!$B$3:$V$19,3,FALSE)</f>
        <v>SR1</v>
      </c>
      <c r="S8">
        <f t="shared" si="2"/>
        <v>351.8</v>
      </c>
      <c r="T8" t="str">
        <f>VLOOKUP(S8,'Heating Units'!$B$2:$D$9,3,TRUE)</f>
        <v>L</v>
      </c>
    </row>
    <row r="9" spans="1:20" x14ac:dyDescent="0.25">
      <c r="A9" s="2">
        <f t="shared" si="0"/>
        <v>5</v>
      </c>
      <c r="B9" t="s">
        <v>17</v>
      </c>
      <c r="C9" t="s">
        <v>18</v>
      </c>
      <c r="D9" t="s">
        <v>19</v>
      </c>
      <c r="E9" t="s">
        <v>20</v>
      </c>
      <c r="F9" t="s">
        <v>18</v>
      </c>
      <c r="G9" t="s">
        <v>39</v>
      </c>
      <c r="H9">
        <v>126.66</v>
      </c>
      <c r="I9">
        <v>84.69</v>
      </c>
      <c r="J9">
        <v>3.03</v>
      </c>
      <c r="K9">
        <v>2.5</v>
      </c>
      <c r="L9" t="s">
        <v>35</v>
      </c>
      <c r="M9" t="s">
        <v>40</v>
      </c>
      <c r="N9" t="s">
        <v>41</v>
      </c>
      <c r="O9">
        <v>47</v>
      </c>
      <c r="P9">
        <v>0</v>
      </c>
      <c r="Q9">
        <f t="shared" si="1"/>
        <v>291.38499999999999</v>
      </c>
      <c r="R9" t="str">
        <f>VLOOKUP(M9,'Footing table'!$B$3:$V$19,3,FALSE)</f>
        <v>SR1</v>
      </c>
      <c r="S9">
        <f t="shared" si="2"/>
        <v>316.64999999999998</v>
      </c>
      <c r="T9" t="str">
        <f>VLOOKUP(S9,'Heating Units'!$B$2:$D$9,3,TRUE)</f>
        <v>L</v>
      </c>
    </row>
    <row r="10" spans="1:20" x14ac:dyDescent="0.25">
      <c r="A10" s="2">
        <f t="shared" si="0"/>
        <v>4</v>
      </c>
      <c r="B10" t="s">
        <v>42</v>
      </c>
      <c r="C10" t="s">
        <v>18</v>
      </c>
      <c r="D10" t="s">
        <v>19</v>
      </c>
      <c r="E10" t="s">
        <v>20</v>
      </c>
      <c r="F10" t="s">
        <v>18</v>
      </c>
      <c r="G10" t="s">
        <v>37</v>
      </c>
      <c r="H10">
        <v>121.55</v>
      </c>
      <c r="I10">
        <v>100.23</v>
      </c>
      <c r="J10">
        <v>3.01</v>
      </c>
      <c r="K10">
        <v>2.5</v>
      </c>
      <c r="L10" t="s">
        <v>35</v>
      </c>
      <c r="M10" t="s">
        <v>40</v>
      </c>
      <c r="N10" t="s">
        <v>41</v>
      </c>
      <c r="O10">
        <v>39.340000000000003</v>
      </c>
      <c r="P10">
        <v>0</v>
      </c>
      <c r="Q10">
        <f t="shared" si="1"/>
        <v>332.78499999999997</v>
      </c>
      <c r="R10" t="str">
        <f>VLOOKUP(M10,'Footing table'!$B$3:$V$19,3,FALSE)</f>
        <v>SR1</v>
      </c>
      <c r="S10">
        <f t="shared" si="2"/>
        <v>303.875</v>
      </c>
      <c r="T10" t="str">
        <f>VLOOKUP(S10,'Heating Units'!$B$2:$D$9,3,TRUE)</f>
        <v>L</v>
      </c>
    </row>
    <row r="11" spans="1:20" x14ac:dyDescent="0.25">
      <c r="A11" s="2">
        <f t="shared" si="0"/>
        <v>6</v>
      </c>
      <c r="B11" t="s">
        <v>25</v>
      </c>
      <c r="C11" t="s">
        <v>18</v>
      </c>
      <c r="D11" t="s">
        <v>19</v>
      </c>
      <c r="E11" t="s">
        <v>20</v>
      </c>
      <c r="F11" t="s">
        <v>18</v>
      </c>
      <c r="G11" t="s">
        <v>39</v>
      </c>
      <c r="H11">
        <v>119.22</v>
      </c>
      <c r="I11">
        <v>94.43</v>
      </c>
      <c r="J11">
        <v>2.99</v>
      </c>
      <c r="K11">
        <v>2.5</v>
      </c>
      <c r="L11" t="s">
        <v>35</v>
      </c>
      <c r="M11" t="s">
        <v>40</v>
      </c>
      <c r="N11" t="s">
        <v>41</v>
      </c>
      <c r="O11">
        <v>19.59</v>
      </c>
      <c r="P11">
        <v>2.52</v>
      </c>
      <c r="Q11">
        <f t="shared" si="1"/>
        <v>333.18500000000006</v>
      </c>
      <c r="R11" t="str">
        <f>VLOOKUP(M11,'Footing table'!$B$3:$V$19,3,FALSE)</f>
        <v>SR1</v>
      </c>
      <c r="S11">
        <f t="shared" si="2"/>
        <v>298.05</v>
      </c>
      <c r="T11" t="str">
        <f>VLOOKUP(S11,'Heating Units'!$B$2:$D$9,3,TRUE)</f>
        <v>L</v>
      </c>
    </row>
    <row r="12" spans="1:20" x14ac:dyDescent="0.25">
      <c r="A12" s="2">
        <f t="shared" si="0"/>
        <v>4</v>
      </c>
      <c r="B12" t="s">
        <v>43</v>
      </c>
      <c r="C12" t="s">
        <v>18</v>
      </c>
      <c r="D12" t="s">
        <v>19</v>
      </c>
      <c r="E12" t="s">
        <v>20</v>
      </c>
      <c r="F12" t="s">
        <v>18</v>
      </c>
      <c r="G12" t="s">
        <v>37</v>
      </c>
      <c r="H12">
        <v>105.67</v>
      </c>
      <c r="I12">
        <v>85.91</v>
      </c>
      <c r="J12">
        <v>3.01</v>
      </c>
      <c r="K12">
        <v>2.5</v>
      </c>
      <c r="L12" t="s">
        <v>35</v>
      </c>
      <c r="M12" t="s">
        <v>23</v>
      </c>
      <c r="N12" t="s">
        <v>27</v>
      </c>
      <c r="O12">
        <v>12.18</v>
      </c>
      <c r="P12">
        <v>10.66</v>
      </c>
      <c r="Q12">
        <f t="shared" si="1"/>
        <v>297.60499999999996</v>
      </c>
      <c r="R12" t="str">
        <f>VLOOKUP(M12,'Footing table'!$B$3:$V$19,3,FALSE)</f>
        <v>STONE</v>
      </c>
      <c r="S12">
        <f t="shared" si="2"/>
        <v>264.17500000000001</v>
      </c>
      <c r="T12" t="str">
        <f>VLOOKUP(S12,'Heating Units'!$B$2:$D$9,3,TRUE)</f>
        <v>L</v>
      </c>
    </row>
    <row r="13" spans="1:20" x14ac:dyDescent="0.25">
      <c r="A13" s="2">
        <f t="shared" si="0"/>
        <v>0</v>
      </c>
      <c r="B13" t="s">
        <v>44</v>
      </c>
      <c r="C13" t="s">
        <v>18</v>
      </c>
      <c r="D13" t="s">
        <v>19</v>
      </c>
      <c r="E13" t="s">
        <v>20</v>
      </c>
      <c r="F13" t="s">
        <v>18</v>
      </c>
      <c r="G13" t="s">
        <v>45</v>
      </c>
      <c r="H13">
        <v>104.64</v>
      </c>
      <c r="I13">
        <v>65.33</v>
      </c>
      <c r="J13">
        <v>4.01</v>
      </c>
      <c r="K13">
        <v>3.3</v>
      </c>
      <c r="L13" t="s">
        <v>35</v>
      </c>
      <c r="M13" t="s">
        <v>23</v>
      </c>
      <c r="N13" t="s">
        <v>41</v>
      </c>
      <c r="O13">
        <v>51.59</v>
      </c>
      <c r="P13">
        <v>0</v>
      </c>
      <c r="Q13">
        <f t="shared" si="1"/>
        <v>268.63900000000001</v>
      </c>
      <c r="R13" t="str">
        <f>VLOOKUP(M13,'Footing table'!$B$3:$V$19,3,FALSE)</f>
        <v>STONE</v>
      </c>
      <c r="S13">
        <f t="shared" si="2"/>
        <v>345.31199999999995</v>
      </c>
      <c r="T13" t="str">
        <f>VLOOKUP(S13,'Heating Units'!$B$2:$D$9,3,TRUE)</f>
        <v>L</v>
      </c>
    </row>
    <row r="14" spans="1:20" x14ac:dyDescent="0.25">
      <c r="A14" s="2">
        <f t="shared" si="0"/>
        <v>5</v>
      </c>
      <c r="B14" t="s">
        <v>17</v>
      </c>
      <c r="C14" t="s">
        <v>18</v>
      </c>
      <c r="D14" t="s">
        <v>19</v>
      </c>
      <c r="E14" t="s">
        <v>20</v>
      </c>
      <c r="F14" t="s">
        <v>18</v>
      </c>
      <c r="G14" t="s">
        <v>39</v>
      </c>
      <c r="H14">
        <v>100.73</v>
      </c>
      <c r="I14">
        <v>73.069999999999993</v>
      </c>
      <c r="J14">
        <v>3.03</v>
      </c>
      <c r="K14">
        <v>2.5</v>
      </c>
      <c r="L14" t="s">
        <v>35</v>
      </c>
      <c r="M14" t="s">
        <v>40</v>
      </c>
      <c r="N14" t="s">
        <v>41</v>
      </c>
      <c r="O14">
        <v>45.75</v>
      </c>
      <c r="P14">
        <v>0</v>
      </c>
      <c r="Q14">
        <f t="shared" si="1"/>
        <v>237.65499999999997</v>
      </c>
      <c r="R14" t="str">
        <f>VLOOKUP(M14,'Footing table'!$B$3:$V$19,3,FALSE)</f>
        <v>SR1</v>
      </c>
      <c r="S14">
        <f t="shared" si="2"/>
        <v>251.82500000000002</v>
      </c>
      <c r="T14" t="str">
        <f>VLOOKUP(S14,'Heating Units'!$B$2:$D$9,3,TRUE)</f>
        <v>L</v>
      </c>
    </row>
    <row r="15" spans="1:20" x14ac:dyDescent="0.25">
      <c r="A15" s="2">
        <f t="shared" si="0"/>
        <v>5</v>
      </c>
      <c r="B15" t="s">
        <v>17</v>
      </c>
      <c r="C15" t="s">
        <v>18</v>
      </c>
      <c r="D15" t="s">
        <v>19</v>
      </c>
      <c r="E15" t="s">
        <v>20</v>
      </c>
      <c r="F15" t="s">
        <v>18</v>
      </c>
      <c r="G15" t="s">
        <v>46</v>
      </c>
      <c r="H15">
        <v>99.84</v>
      </c>
      <c r="I15">
        <v>86.3</v>
      </c>
      <c r="J15">
        <v>3.03</v>
      </c>
      <c r="K15">
        <v>2.5</v>
      </c>
      <c r="L15" t="s">
        <v>35</v>
      </c>
      <c r="M15" t="s">
        <v>40</v>
      </c>
      <c r="N15" t="s">
        <v>41</v>
      </c>
      <c r="O15">
        <v>68.650000000000006</v>
      </c>
      <c r="P15">
        <v>0</v>
      </c>
      <c r="Q15">
        <f t="shared" si="1"/>
        <v>246.94000000000003</v>
      </c>
      <c r="R15" t="str">
        <f>VLOOKUP(M15,'Footing table'!$B$3:$V$19,3,FALSE)</f>
        <v>SR1</v>
      </c>
      <c r="S15">
        <f t="shared" si="2"/>
        <v>249.60000000000002</v>
      </c>
      <c r="T15" t="str">
        <f>VLOOKUP(S15,'Heating Units'!$B$2:$D$9,3,TRUE)</f>
        <v>M</v>
      </c>
    </row>
    <row r="16" spans="1:20" x14ac:dyDescent="0.25">
      <c r="A16" s="2">
        <f t="shared" si="0"/>
        <v>6</v>
      </c>
      <c r="B16" t="s">
        <v>47</v>
      </c>
      <c r="C16" t="s">
        <v>18</v>
      </c>
      <c r="D16" t="s">
        <v>19</v>
      </c>
      <c r="E16" t="s">
        <v>20</v>
      </c>
      <c r="F16" t="s">
        <v>18</v>
      </c>
      <c r="G16" t="s">
        <v>39</v>
      </c>
      <c r="H16">
        <v>96.05</v>
      </c>
      <c r="I16">
        <v>114.13</v>
      </c>
      <c r="J16">
        <v>2.99</v>
      </c>
      <c r="K16">
        <v>2.5</v>
      </c>
      <c r="L16" t="s">
        <v>35</v>
      </c>
      <c r="M16" t="s">
        <v>40</v>
      </c>
      <c r="N16" t="s">
        <v>41</v>
      </c>
      <c r="O16">
        <v>57.26</v>
      </c>
      <c r="P16">
        <v>0</v>
      </c>
      <c r="Q16">
        <f t="shared" si="1"/>
        <v>324.11500000000001</v>
      </c>
      <c r="R16" t="str">
        <f>VLOOKUP(M16,'Footing table'!$B$3:$V$19,3,FALSE)</f>
        <v>SR1</v>
      </c>
      <c r="S16">
        <f t="shared" si="2"/>
        <v>240.125</v>
      </c>
      <c r="T16" t="str">
        <f>VLOOKUP(S16,'Heating Units'!$B$2:$D$9,3,TRUE)</f>
        <v>M</v>
      </c>
    </row>
    <row r="17" spans="1:20" x14ac:dyDescent="0.25">
      <c r="A17" s="2">
        <f t="shared" si="0"/>
        <v>6</v>
      </c>
      <c r="B17" t="s">
        <v>25</v>
      </c>
      <c r="C17" t="s">
        <v>18</v>
      </c>
      <c r="D17" t="s">
        <v>19</v>
      </c>
      <c r="E17" t="s">
        <v>20</v>
      </c>
      <c r="F17" t="s">
        <v>18</v>
      </c>
      <c r="G17" t="s">
        <v>46</v>
      </c>
      <c r="H17">
        <v>92.3</v>
      </c>
      <c r="I17">
        <v>89.07</v>
      </c>
      <c r="J17">
        <v>2.99</v>
      </c>
      <c r="K17">
        <v>2.5</v>
      </c>
      <c r="L17" t="s">
        <v>35</v>
      </c>
      <c r="M17" t="s">
        <v>40</v>
      </c>
      <c r="N17" t="s">
        <v>41</v>
      </c>
      <c r="O17">
        <v>52.01</v>
      </c>
      <c r="P17">
        <v>0</v>
      </c>
      <c r="Q17">
        <f t="shared" si="1"/>
        <v>262.96499999999997</v>
      </c>
      <c r="R17" t="str">
        <f>VLOOKUP(M17,'Footing table'!$B$3:$V$19,3,FALSE)</f>
        <v>SR1</v>
      </c>
      <c r="S17">
        <f t="shared" si="2"/>
        <v>230.75</v>
      </c>
      <c r="T17" t="str">
        <f>VLOOKUP(S17,'Heating Units'!$B$2:$D$9,3,TRUE)</f>
        <v>M</v>
      </c>
    </row>
    <row r="18" spans="1:20" x14ac:dyDescent="0.25">
      <c r="A18" s="2">
        <f t="shared" si="0"/>
        <v>4</v>
      </c>
      <c r="B18" t="s">
        <v>48</v>
      </c>
      <c r="C18" t="s">
        <v>18</v>
      </c>
      <c r="D18" t="s">
        <v>19</v>
      </c>
      <c r="E18" t="s">
        <v>20</v>
      </c>
      <c r="F18" t="s">
        <v>18</v>
      </c>
      <c r="G18" t="s">
        <v>37</v>
      </c>
      <c r="H18">
        <v>86.23</v>
      </c>
      <c r="I18">
        <v>47.98</v>
      </c>
      <c r="J18">
        <v>3.01</v>
      </c>
      <c r="K18">
        <v>2.5</v>
      </c>
      <c r="L18" t="s">
        <v>22</v>
      </c>
      <c r="M18" t="s">
        <v>23</v>
      </c>
      <c r="N18" t="s">
        <v>41</v>
      </c>
      <c r="O18">
        <v>24.27</v>
      </c>
      <c r="P18">
        <v>5.05</v>
      </c>
      <c r="Q18">
        <f t="shared" si="1"/>
        <v>176.85999999999999</v>
      </c>
      <c r="R18" t="str">
        <f>VLOOKUP(M18,'Footing table'!$B$3:$V$19,3,FALSE)</f>
        <v>STONE</v>
      </c>
      <c r="S18">
        <f t="shared" si="2"/>
        <v>215.57500000000002</v>
      </c>
      <c r="T18" t="str">
        <f>VLOOKUP(S18,'Heating Units'!$B$2:$D$9,3,TRUE)</f>
        <v>M</v>
      </c>
    </row>
    <row r="19" spans="1:20" x14ac:dyDescent="0.25">
      <c r="A19" s="2">
        <f t="shared" si="0"/>
        <v>6</v>
      </c>
      <c r="B19" t="s">
        <v>25</v>
      </c>
      <c r="C19" t="s">
        <v>18</v>
      </c>
      <c r="D19" t="s">
        <v>19</v>
      </c>
      <c r="E19" t="s">
        <v>20</v>
      </c>
      <c r="F19" t="s">
        <v>18</v>
      </c>
      <c r="G19" t="s">
        <v>39</v>
      </c>
      <c r="H19">
        <v>85.25</v>
      </c>
      <c r="I19">
        <v>57.2</v>
      </c>
      <c r="J19">
        <v>2.99</v>
      </c>
      <c r="K19">
        <v>2.5</v>
      </c>
      <c r="L19" t="s">
        <v>35</v>
      </c>
      <c r="M19" t="s">
        <v>40</v>
      </c>
      <c r="N19" t="s">
        <v>41</v>
      </c>
      <c r="O19">
        <v>38.25</v>
      </c>
      <c r="P19">
        <v>0</v>
      </c>
      <c r="Q19">
        <f t="shared" si="1"/>
        <v>190</v>
      </c>
      <c r="R19" t="str">
        <f>VLOOKUP(M19,'Footing table'!$B$3:$V$19,3,FALSE)</f>
        <v>SR1</v>
      </c>
      <c r="S19">
        <f t="shared" si="2"/>
        <v>213.125</v>
      </c>
      <c r="T19" t="str">
        <f>VLOOKUP(S19,'Heating Units'!$B$2:$D$9,3,TRUE)</f>
        <v>M</v>
      </c>
    </row>
    <row r="20" spans="1:20" x14ac:dyDescent="0.25">
      <c r="A20" s="2">
        <f t="shared" si="0"/>
        <v>2</v>
      </c>
      <c r="B20" t="s">
        <v>49</v>
      </c>
      <c r="C20" t="s">
        <v>18</v>
      </c>
      <c r="D20" t="s">
        <v>19</v>
      </c>
      <c r="E20" t="s">
        <v>20</v>
      </c>
      <c r="F20" t="s">
        <v>18</v>
      </c>
      <c r="G20" t="s">
        <v>37</v>
      </c>
      <c r="H20">
        <v>55.62</v>
      </c>
      <c r="I20">
        <v>55.46</v>
      </c>
      <c r="J20">
        <v>3.03</v>
      </c>
      <c r="K20">
        <v>2.5</v>
      </c>
      <c r="L20" t="s">
        <v>38</v>
      </c>
      <c r="M20" t="s">
        <v>23</v>
      </c>
      <c r="N20" t="s">
        <v>41</v>
      </c>
      <c r="O20">
        <v>25.08</v>
      </c>
      <c r="P20">
        <v>0</v>
      </c>
      <c r="Q20">
        <f t="shared" si="1"/>
        <v>169.19</v>
      </c>
      <c r="R20" t="str">
        <f>VLOOKUP(M20,'Footing table'!$B$3:$V$19,3,FALSE)</f>
        <v>STONE</v>
      </c>
      <c r="S20">
        <f t="shared" si="2"/>
        <v>139.04999999999998</v>
      </c>
      <c r="T20" t="str">
        <f>VLOOKUP(S20,'Heating Units'!$B$2:$D$9,3,TRUE)</f>
        <v>S</v>
      </c>
    </row>
    <row r="21" spans="1:20" x14ac:dyDescent="0.25">
      <c r="A21" s="2">
        <f t="shared" si="0"/>
        <v>4</v>
      </c>
      <c r="B21" t="s">
        <v>50</v>
      </c>
      <c r="C21" t="s">
        <v>18</v>
      </c>
      <c r="D21" t="s">
        <v>19</v>
      </c>
      <c r="E21" t="s">
        <v>20</v>
      </c>
      <c r="F21" t="s">
        <v>18</v>
      </c>
      <c r="G21" t="s">
        <v>37</v>
      </c>
      <c r="H21">
        <v>55.62</v>
      </c>
      <c r="I21">
        <v>55.46</v>
      </c>
      <c r="J21">
        <v>3.01</v>
      </c>
      <c r="K21">
        <v>2.5</v>
      </c>
      <c r="L21" t="s">
        <v>35</v>
      </c>
      <c r="M21" t="s">
        <v>23</v>
      </c>
      <c r="N21" t="s">
        <v>41</v>
      </c>
      <c r="O21">
        <v>25.08</v>
      </c>
      <c r="P21">
        <v>0</v>
      </c>
      <c r="Q21">
        <f t="shared" si="1"/>
        <v>169.19</v>
      </c>
      <c r="R21" t="str">
        <f>VLOOKUP(M21,'Footing table'!$B$3:$V$19,3,FALSE)</f>
        <v>STONE</v>
      </c>
      <c r="S21">
        <f t="shared" si="2"/>
        <v>139.04999999999998</v>
      </c>
      <c r="T21" t="str">
        <f>VLOOKUP(S21,'Heating Units'!$B$2:$D$9,3,TRUE)</f>
        <v>S</v>
      </c>
    </row>
    <row r="22" spans="1:20" x14ac:dyDescent="0.25">
      <c r="A22" s="2">
        <f t="shared" si="0"/>
        <v>0</v>
      </c>
      <c r="B22" t="s">
        <v>51</v>
      </c>
      <c r="C22" t="s">
        <v>18</v>
      </c>
      <c r="D22" t="s">
        <v>19</v>
      </c>
      <c r="E22" t="s">
        <v>20</v>
      </c>
      <c r="F22" t="s">
        <v>18</v>
      </c>
      <c r="G22" t="s">
        <v>46</v>
      </c>
      <c r="H22">
        <v>41.59</v>
      </c>
      <c r="I22">
        <v>37.26</v>
      </c>
      <c r="J22">
        <v>4.03</v>
      </c>
      <c r="K22">
        <v>2.5</v>
      </c>
      <c r="L22" t="s">
        <v>35</v>
      </c>
      <c r="M22" t="s">
        <v>23</v>
      </c>
      <c r="N22" t="s">
        <v>41</v>
      </c>
      <c r="O22">
        <v>11.14</v>
      </c>
      <c r="P22">
        <v>0</v>
      </c>
      <c r="Q22">
        <f t="shared" si="1"/>
        <v>123.60000000000001</v>
      </c>
      <c r="R22" t="str">
        <f>VLOOKUP(M22,'Footing table'!$B$3:$V$19,3,FALSE)</f>
        <v>STONE</v>
      </c>
      <c r="S22">
        <f t="shared" si="2"/>
        <v>103.97500000000001</v>
      </c>
      <c r="T22" t="str">
        <f>VLOOKUP(S22,'Heating Units'!$B$2:$D$9,3,TRUE)</f>
        <v>S</v>
      </c>
    </row>
    <row r="23" spans="1:20" x14ac:dyDescent="0.25">
      <c r="A23" s="2">
        <f t="shared" si="0"/>
        <v>0</v>
      </c>
      <c r="B23" t="s">
        <v>52</v>
      </c>
      <c r="C23" t="s">
        <v>18</v>
      </c>
      <c r="D23" t="s">
        <v>19</v>
      </c>
      <c r="E23" t="s">
        <v>20</v>
      </c>
      <c r="F23" t="s">
        <v>18</v>
      </c>
      <c r="G23" t="s">
        <v>46</v>
      </c>
      <c r="H23">
        <v>35.520000000000003</v>
      </c>
      <c r="I23">
        <v>36.1</v>
      </c>
      <c r="J23">
        <v>4.03</v>
      </c>
      <c r="K23">
        <v>3.3</v>
      </c>
      <c r="L23" t="s">
        <v>35</v>
      </c>
      <c r="M23" t="s">
        <v>53</v>
      </c>
      <c r="N23" t="s">
        <v>54</v>
      </c>
      <c r="O23">
        <v>6.64</v>
      </c>
      <c r="P23">
        <v>49.13</v>
      </c>
      <c r="Q23">
        <f t="shared" si="1"/>
        <v>98.880000000000024</v>
      </c>
      <c r="R23" t="str">
        <f>VLOOKUP(M23,'Footing table'!$B$3:$V$19,3,FALSE)</f>
        <v>CER1</v>
      </c>
      <c r="S23">
        <f t="shared" si="2"/>
        <v>117.21600000000001</v>
      </c>
      <c r="T23" t="str">
        <f>VLOOKUP(S23,'Heating Units'!$B$2:$D$9,3,TRUE)</f>
        <v>S</v>
      </c>
    </row>
    <row r="24" spans="1:20" x14ac:dyDescent="0.25">
      <c r="A24" s="2">
        <f t="shared" si="0"/>
        <v>6</v>
      </c>
      <c r="B24" t="s">
        <v>25</v>
      </c>
      <c r="C24" t="s">
        <v>18</v>
      </c>
      <c r="D24" t="s">
        <v>19</v>
      </c>
      <c r="E24" t="s">
        <v>20</v>
      </c>
      <c r="F24" t="s">
        <v>18</v>
      </c>
      <c r="G24" t="s">
        <v>55</v>
      </c>
      <c r="H24">
        <v>34.82</v>
      </c>
      <c r="I24">
        <v>35.700000000000003</v>
      </c>
      <c r="J24">
        <v>2.99</v>
      </c>
      <c r="K24">
        <v>2.5</v>
      </c>
      <c r="L24" t="s">
        <v>35</v>
      </c>
      <c r="M24" t="s">
        <v>23</v>
      </c>
      <c r="N24" t="s">
        <v>41</v>
      </c>
      <c r="O24">
        <v>10.67</v>
      </c>
      <c r="P24">
        <v>0</v>
      </c>
      <c r="Q24">
        <f t="shared" si="1"/>
        <v>113.39999999999999</v>
      </c>
      <c r="R24" t="str">
        <f>VLOOKUP(M24,'Footing table'!$B$3:$V$19,3,FALSE)</f>
        <v>STONE</v>
      </c>
      <c r="S24">
        <f t="shared" si="2"/>
        <v>87.05</v>
      </c>
      <c r="T24" t="str">
        <f>VLOOKUP(S24,'Heating Units'!$B$2:$D$9,3,TRUE)</f>
        <v>XS</v>
      </c>
    </row>
    <row r="25" spans="1:20" x14ac:dyDescent="0.25">
      <c r="A25" s="2">
        <f t="shared" si="0"/>
        <v>4</v>
      </c>
      <c r="B25" t="s">
        <v>56</v>
      </c>
      <c r="C25" t="s">
        <v>18</v>
      </c>
      <c r="D25" t="s">
        <v>19</v>
      </c>
      <c r="E25" t="s">
        <v>20</v>
      </c>
      <c r="F25" t="s">
        <v>18</v>
      </c>
      <c r="G25" t="s">
        <v>55</v>
      </c>
      <c r="H25">
        <v>34.72</v>
      </c>
      <c r="I25">
        <v>35.64</v>
      </c>
      <c r="J25">
        <v>3.03</v>
      </c>
      <c r="K25">
        <v>2.5</v>
      </c>
      <c r="L25" t="s">
        <v>35</v>
      </c>
      <c r="M25" t="s">
        <v>23</v>
      </c>
      <c r="N25" t="s">
        <v>41</v>
      </c>
      <c r="O25">
        <v>1.92</v>
      </c>
      <c r="P25">
        <v>0</v>
      </c>
      <c r="Q25">
        <f t="shared" si="1"/>
        <v>121.89999999999999</v>
      </c>
      <c r="R25" t="str">
        <f>VLOOKUP(M25,'Footing table'!$B$3:$V$19,3,FALSE)</f>
        <v>STONE</v>
      </c>
      <c r="S25">
        <f t="shared" si="2"/>
        <v>86.8</v>
      </c>
      <c r="T25" t="str">
        <f>VLOOKUP(S25,'Heating Units'!$B$2:$D$9,3,TRUE)</f>
        <v>XS</v>
      </c>
    </row>
    <row r="26" spans="1:20" x14ac:dyDescent="0.25">
      <c r="A26" s="2">
        <f t="shared" si="0"/>
        <v>2</v>
      </c>
      <c r="B26" t="s">
        <v>57</v>
      </c>
      <c r="C26" t="s">
        <v>18</v>
      </c>
      <c r="D26" t="s">
        <v>19</v>
      </c>
      <c r="E26" t="s">
        <v>20</v>
      </c>
      <c r="F26" t="s">
        <v>18</v>
      </c>
      <c r="G26" t="s">
        <v>55</v>
      </c>
      <c r="H26">
        <v>34.54</v>
      </c>
      <c r="I26">
        <v>35.82</v>
      </c>
      <c r="J26">
        <v>3.03</v>
      </c>
      <c r="K26">
        <v>2.5</v>
      </c>
      <c r="L26" t="s">
        <v>35</v>
      </c>
      <c r="M26" t="s">
        <v>23</v>
      </c>
      <c r="N26" t="s">
        <v>41</v>
      </c>
      <c r="O26">
        <v>18.96</v>
      </c>
      <c r="P26">
        <v>0</v>
      </c>
      <c r="Q26">
        <f t="shared" si="1"/>
        <v>105.13</v>
      </c>
      <c r="R26" t="str">
        <f>VLOOKUP(M26,'Footing table'!$B$3:$V$19,3,FALSE)</f>
        <v>STONE</v>
      </c>
      <c r="S26">
        <f t="shared" si="2"/>
        <v>86.35</v>
      </c>
      <c r="T26" t="str">
        <f>VLOOKUP(S26,'Heating Units'!$B$2:$D$9,3,TRUE)</f>
        <v>XS</v>
      </c>
    </row>
    <row r="27" spans="1:20" x14ac:dyDescent="0.25">
      <c r="A27" s="2">
        <f t="shared" si="0"/>
        <v>5</v>
      </c>
      <c r="B27" t="s">
        <v>17</v>
      </c>
      <c r="C27" t="s">
        <v>18</v>
      </c>
      <c r="D27" t="s">
        <v>19</v>
      </c>
      <c r="E27" t="s">
        <v>20</v>
      </c>
      <c r="F27" t="s">
        <v>18</v>
      </c>
      <c r="G27" t="s">
        <v>55</v>
      </c>
      <c r="H27">
        <v>34.54</v>
      </c>
      <c r="I27">
        <v>35.82</v>
      </c>
      <c r="J27">
        <v>3.03</v>
      </c>
      <c r="K27">
        <v>2.5</v>
      </c>
      <c r="L27" t="s">
        <v>35</v>
      </c>
      <c r="M27" t="s">
        <v>23</v>
      </c>
      <c r="N27" t="s">
        <v>41</v>
      </c>
      <c r="O27">
        <v>18.96</v>
      </c>
      <c r="P27">
        <v>0</v>
      </c>
      <c r="Q27">
        <f t="shared" si="1"/>
        <v>105.13</v>
      </c>
      <c r="R27" t="str">
        <f>VLOOKUP(M27,'Footing table'!$B$3:$V$19,3,FALSE)</f>
        <v>STONE</v>
      </c>
      <c r="S27">
        <f t="shared" si="2"/>
        <v>86.35</v>
      </c>
      <c r="T27" t="str">
        <f>VLOOKUP(S27,'Heating Units'!$B$2:$D$9,3,TRUE)</f>
        <v>XS</v>
      </c>
    </row>
    <row r="28" spans="1:20" x14ac:dyDescent="0.25">
      <c r="A28" s="2">
        <f t="shared" si="0"/>
        <v>0</v>
      </c>
      <c r="B28" t="s">
        <v>58</v>
      </c>
      <c r="C28" t="s">
        <v>59</v>
      </c>
      <c r="D28" t="s">
        <v>19</v>
      </c>
      <c r="E28" t="s">
        <v>20</v>
      </c>
      <c r="F28" t="s">
        <v>18</v>
      </c>
      <c r="H28">
        <v>26.22</v>
      </c>
      <c r="I28">
        <v>22.1</v>
      </c>
      <c r="J28">
        <v>4.03</v>
      </c>
      <c r="K28">
        <v>4.42</v>
      </c>
      <c r="M28" t="s">
        <v>53</v>
      </c>
      <c r="N28" t="s">
        <v>60</v>
      </c>
      <c r="O28">
        <v>5.2</v>
      </c>
      <c r="P28">
        <v>0</v>
      </c>
      <c r="Q28">
        <f t="shared" si="1"/>
        <v>118.702</v>
      </c>
      <c r="R28" t="str">
        <f>VLOOKUP(M28,'Footing table'!$B$3:$V$19,3,FALSE)</f>
        <v>CER1</v>
      </c>
      <c r="S28">
        <f t="shared" si="2"/>
        <v>115.89239999999999</v>
      </c>
      <c r="T28" t="str">
        <f>VLOOKUP(S28,'Heating Units'!$B$2:$D$9,3,TRUE)</f>
        <v>S</v>
      </c>
    </row>
    <row r="29" spans="1:20" x14ac:dyDescent="0.25">
      <c r="A29" s="2">
        <f t="shared" si="0"/>
        <v>1</v>
      </c>
      <c r="B29" t="s">
        <v>61</v>
      </c>
      <c r="C29" t="s">
        <v>59</v>
      </c>
      <c r="D29" t="s">
        <v>19</v>
      </c>
      <c r="E29" t="s">
        <v>20</v>
      </c>
      <c r="F29" t="s">
        <v>18</v>
      </c>
      <c r="G29" t="s">
        <v>46</v>
      </c>
      <c r="H29">
        <v>26.22</v>
      </c>
      <c r="I29">
        <v>22.1</v>
      </c>
      <c r="J29">
        <v>3.01</v>
      </c>
      <c r="K29">
        <v>3</v>
      </c>
      <c r="M29" t="s">
        <v>53</v>
      </c>
      <c r="N29" t="s">
        <v>60</v>
      </c>
      <c r="O29">
        <v>2.46</v>
      </c>
      <c r="P29">
        <v>0</v>
      </c>
      <c r="Q29">
        <f t="shared" si="1"/>
        <v>90.060000000000016</v>
      </c>
      <c r="R29" t="str">
        <f>VLOOKUP(M29,'Footing table'!$B$3:$V$19,3,FALSE)</f>
        <v>CER1</v>
      </c>
      <c r="S29">
        <f t="shared" si="2"/>
        <v>78.66</v>
      </c>
      <c r="T29" t="str">
        <f>VLOOKUP(S29,'Heating Units'!$B$2:$D$9,3,TRUE)</f>
        <v>XS</v>
      </c>
    </row>
    <row r="30" spans="1:20" x14ac:dyDescent="0.25">
      <c r="A30" s="2">
        <f t="shared" si="0"/>
        <v>2</v>
      </c>
      <c r="B30" t="s">
        <v>62</v>
      </c>
      <c r="C30" t="s">
        <v>59</v>
      </c>
      <c r="D30" t="s">
        <v>19</v>
      </c>
      <c r="E30" t="s">
        <v>20</v>
      </c>
      <c r="F30" t="s">
        <v>18</v>
      </c>
      <c r="H30">
        <v>26.22</v>
      </c>
      <c r="I30">
        <v>22.1</v>
      </c>
      <c r="J30">
        <v>3.03</v>
      </c>
      <c r="K30">
        <v>3</v>
      </c>
      <c r="M30" t="s">
        <v>53</v>
      </c>
      <c r="N30" t="s">
        <v>60</v>
      </c>
      <c r="O30">
        <v>2.46</v>
      </c>
      <c r="P30">
        <v>0</v>
      </c>
      <c r="Q30">
        <f t="shared" si="1"/>
        <v>90.060000000000016</v>
      </c>
      <c r="R30" t="str">
        <f>VLOOKUP(M30,'Footing table'!$B$3:$V$19,3,FALSE)</f>
        <v>CER1</v>
      </c>
      <c r="S30">
        <f t="shared" si="2"/>
        <v>78.66</v>
      </c>
      <c r="T30" t="str">
        <f>VLOOKUP(S30,'Heating Units'!$B$2:$D$9,3,TRUE)</f>
        <v>XS</v>
      </c>
    </row>
    <row r="31" spans="1:20" x14ac:dyDescent="0.25">
      <c r="A31" s="2">
        <f t="shared" si="0"/>
        <v>4</v>
      </c>
      <c r="B31" t="s">
        <v>63</v>
      </c>
      <c r="C31" t="s">
        <v>59</v>
      </c>
      <c r="D31" t="s">
        <v>19</v>
      </c>
      <c r="E31" t="s">
        <v>20</v>
      </c>
      <c r="F31" t="s">
        <v>18</v>
      </c>
      <c r="H31">
        <v>26.22</v>
      </c>
      <c r="I31">
        <v>22.1</v>
      </c>
      <c r="J31">
        <v>3.03</v>
      </c>
      <c r="K31">
        <v>3</v>
      </c>
      <c r="M31" t="s">
        <v>53</v>
      </c>
      <c r="N31" t="s">
        <v>60</v>
      </c>
      <c r="O31">
        <v>2.46</v>
      </c>
      <c r="P31">
        <v>0</v>
      </c>
      <c r="Q31">
        <f t="shared" si="1"/>
        <v>90.060000000000016</v>
      </c>
      <c r="R31" t="str">
        <f>VLOOKUP(M31,'Footing table'!$B$3:$V$19,3,FALSE)</f>
        <v>CER1</v>
      </c>
      <c r="S31">
        <f t="shared" si="2"/>
        <v>78.66</v>
      </c>
      <c r="T31" t="str">
        <f>VLOOKUP(S31,'Heating Units'!$B$2:$D$9,3,TRUE)</f>
        <v>XS</v>
      </c>
    </row>
    <row r="32" spans="1:20" x14ac:dyDescent="0.25">
      <c r="A32" s="2">
        <f t="shared" si="0"/>
        <v>5</v>
      </c>
      <c r="B32" t="s">
        <v>64</v>
      </c>
      <c r="C32" t="s">
        <v>59</v>
      </c>
      <c r="D32" t="s">
        <v>19</v>
      </c>
      <c r="E32" t="s">
        <v>20</v>
      </c>
      <c r="F32" t="s">
        <v>18</v>
      </c>
      <c r="H32">
        <v>26.22</v>
      </c>
      <c r="I32">
        <v>22.1</v>
      </c>
      <c r="J32">
        <v>3.03</v>
      </c>
      <c r="K32">
        <v>3</v>
      </c>
      <c r="M32" t="s">
        <v>53</v>
      </c>
      <c r="N32" t="s">
        <v>60</v>
      </c>
      <c r="O32">
        <v>2.46</v>
      </c>
      <c r="P32">
        <v>0</v>
      </c>
      <c r="Q32">
        <f t="shared" si="1"/>
        <v>90.060000000000016</v>
      </c>
      <c r="R32" t="str">
        <f>VLOOKUP(M32,'Footing table'!$B$3:$V$19,3,FALSE)</f>
        <v>CER1</v>
      </c>
      <c r="S32">
        <f t="shared" si="2"/>
        <v>78.66</v>
      </c>
      <c r="T32" t="str">
        <f>VLOOKUP(S32,'Heating Units'!$B$2:$D$9,3,TRUE)</f>
        <v>XS</v>
      </c>
    </row>
    <row r="33" spans="1:20" x14ac:dyDescent="0.25">
      <c r="A33" s="2">
        <f t="shared" si="0"/>
        <v>6</v>
      </c>
      <c r="B33" t="s">
        <v>65</v>
      </c>
      <c r="C33" t="s">
        <v>59</v>
      </c>
      <c r="D33" t="s">
        <v>19</v>
      </c>
      <c r="E33" t="s">
        <v>20</v>
      </c>
      <c r="F33" t="s">
        <v>18</v>
      </c>
      <c r="H33">
        <v>26.22</v>
      </c>
      <c r="I33">
        <v>22.1</v>
      </c>
      <c r="J33">
        <v>2.99</v>
      </c>
      <c r="K33">
        <v>3</v>
      </c>
      <c r="M33" t="s">
        <v>53</v>
      </c>
      <c r="N33" t="s">
        <v>60</v>
      </c>
      <c r="O33">
        <v>2.46</v>
      </c>
      <c r="P33">
        <v>0</v>
      </c>
      <c r="Q33">
        <f t="shared" si="1"/>
        <v>90.060000000000016</v>
      </c>
      <c r="R33" t="str">
        <f>VLOOKUP(M33,'Footing table'!$B$3:$V$19,3,FALSE)</f>
        <v>CER1</v>
      </c>
      <c r="S33">
        <f t="shared" si="2"/>
        <v>78.66</v>
      </c>
      <c r="T33" t="str">
        <f>VLOOKUP(S33,'Heating Units'!$B$2:$D$9,3,TRUE)</f>
        <v>XS</v>
      </c>
    </row>
    <row r="34" spans="1:20" x14ac:dyDescent="0.25">
      <c r="A34" s="2">
        <f t="shared" si="0"/>
        <v>2</v>
      </c>
      <c r="B34" t="s">
        <v>66</v>
      </c>
      <c r="C34" t="s">
        <v>59</v>
      </c>
      <c r="D34" t="s">
        <v>19</v>
      </c>
      <c r="E34" t="s">
        <v>20</v>
      </c>
      <c r="F34" t="s">
        <v>18</v>
      </c>
      <c r="H34">
        <v>25.92</v>
      </c>
      <c r="I34">
        <v>29.16</v>
      </c>
      <c r="J34">
        <v>3.03</v>
      </c>
      <c r="K34">
        <v>3</v>
      </c>
      <c r="M34" t="s">
        <v>23</v>
      </c>
      <c r="N34" t="s">
        <v>41</v>
      </c>
      <c r="O34">
        <v>0</v>
      </c>
      <c r="P34">
        <v>1.72</v>
      </c>
      <c r="Q34">
        <f t="shared" si="1"/>
        <v>111.68</v>
      </c>
      <c r="R34" t="str">
        <f>VLOOKUP(M34,'Footing table'!$B$3:$V$19,3,FALSE)</f>
        <v>STONE</v>
      </c>
      <c r="S34">
        <f t="shared" si="2"/>
        <v>77.760000000000005</v>
      </c>
      <c r="T34" t="str">
        <f>VLOOKUP(S34,'Heating Units'!$B$2:$D$9,3,TRUE)</f>
        <v>XS</v>
      </c>
    </row>
    <row r="35" spans="1:20" x14ac:dyDescent="0.25">
      <c r="A35" s="2">
        <f t="shared" si="0"/>
        <v>2</v>
      </c>
      <c r="B35" t="s">
        <v>67</v>
      </c>
      <c r="C35" t="s">
        <v>59</v>
      </c>
      <c r="D35" t="s">
        <v>19</v>
      </c>
      <c r="E35" t="s">
        <v>20</v>
      </c>
      <c r="F35" t="s">
        <v>18</v>
      </c>
      <c r="H35">
        <v>25.92</v>
      </c>
      <c r="I35">
        <v>28.66</v>
      </c>
      <c r="J35">
        <v>3.03</v>
      </c>
      <c r="K35">
        <v>3</v>
      </c>
      <c r="M35" t="s">
        <v>23</v>
      </c>
      <c r="N35" t="s">
        <v>41</v>
      </c>
      <c r="O35">
        <v>0</v>
      </c>
      <c r="P35">
        <v>1.72</v>
      </c>
      <c r="Q35">
        <f t="shared" si="1"/>
        <v>110.18</v>
      </c>
      <c r="R35" t="str">
        <f>VLOOKUP(M35,'Footing table'!$B$3:$V$19,3,FALSE)</f>
        <v>STONE</v>
      </c>
      <c r="S35">
        <f t="shared" si="2"/>
        <v>77.760000000000005</v>
      </c>
      <c r="T35" t="str">
        <f>VLOOKUP(S35,'Heating Units'!$B$2:$D$9,3,TRUE)</f>
        <v>XS</v>
      </c>
    </row>
    <row r="36" spans="1:20" x14ac:dyDescent="0.25">
      <c r="A36" s="2">
        <f t="shared" si="0"/>
        <v>4</v>
      </c>
      <c r="B36" t="s">
        <v>68</v>
      </c>
      <c r="C36" t="s">
        <v>59</v>
      </c>
      <c r="D36" t="s">
        <v>19</v>
      </c>
      <c r="E36" t="s">
        <v>20</v>
      </c>
      <c r="F36" t="s">
        <v>18</v>
      </c>
      <c r="H36">
        <v>25.92</v>
      </c>
      <c r="I36">
        <v>29.16</v>
      </c>
      <c r="J36">
        <v>3.03</v>
      </c>
      <c r="K36">
        <v>3</v>
      </c>
      <c r="M36" t="s">
        <v>23</v>
      </c>
      <c r="N36" t="s">
        <v>41</v>
      </c>
      <c r="O36">
        <v>0</v>
      </c>
      <c r="P36">
        <v>1.72</v>
      </c>
      <c r="Q36">
        <f t="shared" si="1"/>
        <v>111.68</v>
      </c>
      <c r="R36" t="str">
        <f>VLOOKUP(M36,'Footing table'!$B$3:$V$19,3,FALSE)</f>
        <v>STONE</v>
      </c>
      <c r="S36">
        <f t="shared" si="2"/>
        <v>77.760000000000005</v>
      </c>
      <c r="T36" t="str">
        <f>VLOOKUP(S36,'Heating Units'!$B$2:$D$9,3,TRUE)</f>
        <v>XS</v>
      </c>
    </row>
    <row r="37" spans="1:20" x14ac:dyDescent="0.25">
      <c r="A37" s="2">
        <f t="shared" si="0"/>
        <v>4</v>
      </c>
      <c r="B37" t="s">
        <v>69</v>
      </c>
      <c r="C37" t="s">
        <v>59</v>
      </c>
      <c r="D37" t="s">
        <v>19</v>
      </c>
      <c r="E37" t="s">
        <v>20</v>
      </c>
      <c r="F37" t="s">
        <v>18</v>
      </c>
      <c r="H37">
        <v>25.92</v>
      </c>
      <c r="I37">
        <v>29.16</v>
      </c>
      <c r="J37">
        <v>3.03</v>
      </c>
      <c r="K37">
        <v>3</v>
      </c>
      <c r="M37" t="s">
        <v>23</v>
      </c>
      <c r="N37" t="s">
        <v>41</v>
      </c>
      <c r="O37">
        <v>0</v>
      </c>
      <c r="P37">
        <v>1.72</v>
      </c>
      <c r="Q37">
        <f t="shared" si="1"/>
        <v>111.68</v>
      </c>
      <c r="R37" t="str">
        <f>VLOOKUP(M37,'Footing table'!$B$3:$V$19,3,FALSE)</f>
        <v>STONE</v>
      </c>
      <c r="S37">
        <f t="shared" si="2"/>
        <v>77.760000000000005</v>
      </c>
      <c r="T37" t="str">
        <f>VLOOKUP(S37,'Heating Units'!$B$2:$D$9,3,TRUE)</f>
        <v>XS</v>
      </c>
    </row>
    <row r="38" spans="1:20" x14ac:dyDescent="0.25">
      <c r="A38" s="2">
        <f t="shared" si="0"/>
        <v>5</v>
      </c>
      <c r="B38" t="s">
        <v>70</v>
      </c>
      <c r="C38" t="s">
        <v>59</v>
      </c>
      <c r="D38" t="s">
        <v>19</v>
      </c>
      <c r="E38" t="s">
        <v>20</v>
      </c>
      <c r="F38" t="s">
        <v>18</v>
      </c>
      <c r="H38">
        <v>25.92</v>
      </c>
      <c r="I38">
        <v>29.16</v>
      </c>
      <c r="J38">
        <v>3.03</v>
      </c>
      <c r="K38">
        <v>3</v>
      </c>
      <c r="M38" t="s">
        <v>23</v>
      </c>
      <c r="N38" t="s">
        <v>41</v>
      </c>
      <c r="O38">
        <v>0</v>
      </c>
      <c r="P38">
        <v>3.31</v>
      </c>
      <c r="Q38">
        <f t="shared" si="1"/>
        <v>110.09</v>
      </c>
      <c r="R38" t="str">
        <f>VLOOKUP(M38,'Footing table'!$B$3:$V$19,3,FALSE)</f>
        <v>STONE</v>
      </c>
      <c r="S38">
        <f t="shared" si="2"/>
        <v>77.760000000000005</v>
      </c>
      <c r="T38" t="str">
        <f>VLOOKUP(S38,'Heating Units'!$B$2:$D$9,3,TRUE)</f>
        <v>XS</v>
      </c>
    </row>
    <row r="39" spans="1:20" x14ac:dyDescent="0.25">
      <c r="A39" s="2">
        <f t="shared" si="0"/>
        <v>6</v>
      </c>
      <c r="B39" t="s">
        <v>71</v>
      </c>
      <c r="C39" t="s">
        <v>59</v>
      </c>
      <c r="D39" t="s">
        <v>19</v>
      </c>
      <c r="E39" t="s">
        <v>20</v>
      </c>
      <c r="F39" t="s">
        <v>18</v>
      </c>
      <c r="H39">
        <v>25.92</v>
      </c>
      <c r="I39">
        <v>29.16</v>
      </c>
      <c r="J39">
        <v>2.99</v>
      </c>
      <c r="K39">
        <v>3</v>
      </c>
      <c r="M39" t="s">
        <v>23</v>
      </c>
      <c r="N39" t="s">
        <v>41</v>
      </c>
      <c r="O39">
        <v>0</v>
      </c>
      <c r="P39">
        <v>0</v>
      </c>
      <c r="Q39">
        <f t="shared" si="1"/>
        <v>113.4</v>
      </c>
      <c r="R39" t="str">
        <f>VLOOKUP(M39,'Footing table'!$B$3:$V$19,3,FALSE)</f>
        <v>STONE</v>
      </c>
      <c r="S39">
        <f t="shared" si="2"/>
        <v>77.760000000000005</v>
      </c>
      <c r="T39" t="str">
        <f>VLOOKUP(S39,'Heating Units'!$B$2:$D$9,3,TRUE)</f>
        <v>XS</v>
      </c>
    </row>
    <row r="40" spans="1:20" x14ac:dyDescent="0.25">
      <c r="A40" s="2">
        <f t="shared" si="0"/>
        <v>5</v>
      </c>
      <c r="B40" t="s">
        <v>70</v>
      </c>
      <c r="C40" t="s">
        <v>59</v>
      </c>
      <c r="D40" t="s">
        <v>19</v>
      </c>
      <c r="E40" t="s">
        <v>20</v>
      </c>
      <c r="F40" t="s">
        <v>18</v>
      </c>
      <c r="H40">
        <v>25.91</v>
      </c>
      <c r="I40">
        <v>29.16</v>
      </c>
      <c r="J40">
        <v>3.03</v>
      </c>
      <c r="K40">
        <v>3</v>
      </c>
      <c r="M40" t="s">
        <v>23</v>
      </c>
      <c r="N40" t="s">
        <v>41</v>
      </c>
      <c r="O40">
        <v>0</v>
      </c>
      <c r="P40">
        <v>3.31</v>
      </c>
      <c r="Q40">
        <f t="shared" si="1"/>
        <v>110.08</v>
      </c>
      <c r="R40" t="str">
        <f>VLOOKUP(M40,'Footing table'!$B$3:$V$19,3,FALSE)</f>
        <v>STONE</v>
      </c>
      <c r="S40">
        <f t="shared" si="2"/>
        <v>77.73</v>
      </c>
      <c r="T40" t="str">
        <f>VLOOKUP(S40,'Heating Units'!$B$2:$D$9,3,TRUE)</f>
        <v>XS</v>
      </c>
    </row>
    <row r="41" spans="1:20" x14ac:dyDescent="0.25">
      <c r="A41" s="2">
        <f t="shared" si="0"/>
        <v>1</v>
      </c>
      <c r="B41" t="s">
        <v>72</v>
      </c>
      <c r="C41" t="s">
        <v>59</v>
      </c>
      <c r="D41" t="s">
        <v>19</v>
      </c>
      <c r="E41" t="s">
        <v>20</v>
      </c>
      <c r="F41" t="s">
        <v>18</v>
      </c>
      <c r="H41">
        <v>25.7</v>
      </c>
      <c r="I41">
        <v>28.46</v>
      </c>
      <c r="J41">
        <v>3.03</v>
      </c>
      <c r="K41">
        <v>3</v>
      </c>
      <c r="M41" t="s">
        <v>23</v>
      </c>
      <c r="N41" t="s">
        <v>41</v>
      </c>
      <c r="O41">
        <v>0</v>
      </c>
      <c r="P41">
        <v>1.72</v>
      </c>
      <c r="Q41">
        <f t="shared" si="1"/>
        <v>109.36</v>
      </c>
      <c r="R41" t="str">
        <f>VLOOKUP(M41,'Footing table'!$B$3:$V$19,3,FALSE)</f>
        <v>STONE</v>
      </c>
      <c r="S41">
        <f t="shared" si="2"/>
        <v>77.099999999999994</v>
      </c>
      <c r="T41" t="str">
        <f>VLOOKUP(S41,'Heating Units'!$B$2:$D$9,3,TRUE)</f>
        <v>XS</v>
      </c>
    </row>
    <row r="42" spans="1:20" x14ac:dyDescent="0.25">
      <c r="A42" s="2">
        <f t="shared" si="0"/>
        <v>1</v>
      </c>
      <c r="B42" t="s">
        <v>73</v>
      </c>
      <c r="C42" t="s">
        <v>59</v>
      </c>
      <c r="D42" t="s">
        <v>19</v>
      </c>
      <c r="E42" t="s">
        <v>20</v>
      </c>
      <c r="F42" t="s">
        <v>18</v>
      </c>
      <c r="H42">
        <v>25.7</v>
      </c>
      <c r="I42">
        <v>28.96</v>
      </c>
      <c r="J42">
        <v>3.03</v>
      </c>
      <c r="K42">
        <v>3</v>
      </c>
      <c r="M42" t="s">
        <v>23</v>
      </c>
      <c r="N42" t="s">
        <v>41</v>
      </c>
      <c r="O42">
        <v>0</v>
      </c>
      <c r="P42">
        <v>1.72</v>
      </c>
      <c r="Q42">
        <f t="shared" si="1"/>
        <v>110.86</v>
      </c>
      <c r="R42" t="str">
        <f>VLOOKUP(M42,'Footing table'!$B$3:$V$19,3,FALSE)</f>
        <v>STONE</v>
      </c>
      <c r="S42">
        <f t="shared" si="2"/>
        <v>77.099999999999994</v>
      </c>
      <c r="T42" t="str">
        <f>VLOOKUP(S42,'Heating Units'!$B$2:$D$9,3,TRUE)</f>
        <v>XS</v>
      </c>
    </row>
    <row r="43" spans="1:20" x14ac:dyDescent="0.25">
      <c r="A43" s="2">
        <f t="shared" si="0"/>
        <v>6</v>
      </c>
      <c r="B43" t="s">
        <v>74</v>
      </c>
      <c r="C43" t="s">
        <v>59</v>
      </c>
      <c r="D43" t="s">
        <v>19</v>
      </c>
      <c r="E43" t="s">
        <v>20</v>
      </c>
      <c r="F43" t="s">
        <v>18</v>
      </c>
      <c r="H43">
        <v>25.25</v>
      </c>
      <c r="I43">
        <v>29.16</v>
      </c>
      <c r="J43">
        <v>2.99</v>
      </c>
      <c r="K43">
        <v>3</v>
      </c>
      <c r="M43" t="s">
        <v>23</v>
      </c>
      <c r="N43" t="s">
        <v>41</v>
      </c>
      <c r="O43">
        <v>0</v>
      </c>
      <c r="P43">
        <v>0</v>
      </c>
      <c r="Q43">
        <f t="shared" si="1"/>
        <v>112.73</v>
      </c>
      <c r="R43" t="str">
        <f>VLOOKUP(M43,'Footing table'!$B$3:$V$19,3,FALSE)</f>
        <v>STONE</v>
      </c>
      <c r="S43">
        <f t="shared" si="2"/>
        <v>75.75</v>
      </c>
      <c r="T43" t="str">
        <f>VLOOKUP(S43,'Heating Units'!$B$2:$D$9,3,TRUE)</f>
        <v>XS</v>
      </c>
    </row>
    <row r="44" spans="1:20" x14ac:dyDescent="0.25">
      <c r="A44" s="2">
        <f t="shared" si="0"/>
        <v>4</v>
      </c>
      <c r="B44" t="s">
        <v>75</v>
      </c>
      <c r="C44" t="s">
        <v>59</v>
      </c>
      <c r="D44" t="s">
        <v>19</v>
      </c>
      <c r="E44" t="s">
        <v>20</v>
      </c>
      <c r="F44" t="s">
        <v>18</v>
      </c>
      <c r="H44">
        <v>24.63</v>
      </c>
      <c r="I44">
        <v>21.18</v>
      </c>
      <c r="J44">
        <v>3.01</v>
      </c>
      <c r="K44">
        <v>3</v>
      </c>
      <c r="M44" t="s">
        <v>53</v>
      </c>
      <c r="N44" t="s">
        <v>60</v>
      </c>
      <c r="O44">
        <v>2.46</v>
      </c>
      <c r="P44">
        <v>0</v>
      </c>
      <c r="Q44">
        <f t="shared" si="1"/>
        <v>85.710000000000008</v>
      </c>
      <c r="R44" t="str">
        <f>VLOOKUP(M44,'Footing table'!$B$3:$V$19,3,FALSE)</f>
        <v>CER1</v>
      </c>
      <c r="S44">
        <f t="shared" si="2"/>
        <v>73.89</v>
      </c>
      <c r="T44" t="str">
        <f>VLOOKUP(S44,'Heating Units'!$B$2:$D$9,3,TRUE)</f>
        <v>XS</v>
      </c>
    </row>
    <row r="45" spans="1:20" x14ac:dyDescent="0.25">
      <c r="A45" s="2">
        <f t="shared" si="0"/>
        <v>5</v>
      </c>
      <c r="B45" t="s">
        <v>76</v>
      </c>
      <c r="C45" t="s">
        <v>59</v>
      </c>
      <c r="D45" t="s">
        <v>19</v>
      </c>
      <c r="E45" t="s">
        <v>20</v>
      </c>
      <c r="F45" t="s">
        <v>18</v>
      </c>
      <c r="H45">
        <v>24.63</v>
      </c>
      <c r="I45">
        <v>21.18</v>
      </c>
      <c r="J45">
        <v>3.03</v>
      </c>
      <c r="K45">
        <v>3</v>
      </c>
      <c r="M45" t="s">
        <v>53</v>
      </c>
      <c r="N45" t="s">
        <v>60</v>
      </c>
      <c r="O45">
        <v>2.46</v>
      </c>
      <c r="P45">
        <v>0</v>
      </c>
      <c r="Q45">
        <f t="shared" si="1"/>
        <v>85.710000000000008</v>
      </c>
      <c r="R45" t="str">
        <f>VLOOKUP(M45,'Footing table'!$B$3:$V$19,3,FALSE)</f>
        <v>CER1</v>
      </c>
      <c r="S45">
        <f t="shared" si="2"/>
        <v>73.89</v>
      </c>
      <c r="T45" t="str">
        <f>VLOOKUP(S45,'Heating Units'!$B$2:$D$9,3,TRUE)</f>
        <v>XS</v>
      </c>
    </row>
    <row r="46" spans="1:20" x14ac:dyDescent="0.25">
      <c r="A46" s="2">
        <f t="shared" si="0"/>
        <v>6</v>
      </c>
      <c r="B46" t="s">
        <v>71</v>
      </c>
      <c r="C46" t="s">
        <v>59</v>
      </c>
      <c r="D46" t="s">
        <v>19</v>
      </c>
      <c r="E46" t="s">
        <v>20</v>
      </c>
      <c r="F46" t="s">
        <v>18</v>
      </c>
      <c r="H46">
        <v>24.63</v>
      </c>
      <c r="I46">
        <v>21.18</v>
      </c>
      <c r="J46">
        <v>2.99</v>
      </c>
      <c r="K46">
        <v>3</v>
      </c>
      <c r="M46" t="s">
        <v>53</v>
      </c>
      <c r="N46" t="s">
        <v>60</v>
      </c>
      <c r="O46">
        <v>2.46</v>
      </c>
      <c r="P46">
        <v>0</v>
      </c>
      <c r="Q46">
        <f t="shared" si="1"/>
        <v>85.710000000000008</v>
      </c>
      <c r="R46" t="str">
        <f>VLOOKUP(M46,'Footing table'!$B$3:$V$19,3,FALSE)</f>
        <v>CER1</v>
      </c>
      <c r="S46">
        <f t="shared" si="2"/>
        <v>73.89</v>
      </c>
      <c r="T46" t="str">
        <f>VLOOKUP(S46,'Heating Units'!$B$2:$D$9,3,TRUE)</f>
        <v>XS</v>
      </c>
    </row>
    <row r="47" spans="1:20" x14ac:dyDescent="0.25">
      <c r="A47" s="2">
        <f t="shared" si="0"/>
        <v>7</v>
      </c>
      <c r="B47" t="s">
        <v>77</v>
      </c>
      <c r="C47" t="s">
        <v>59</v>
      </c>
      <c r="D47" t="s">
        <v>19</v>
      </c>
      <c r="E47" t="s">
        <v>20</v>
      </c>
      <c r="F47" t="s">
        <v>18</v>
      </c>
      <c r="H47">
        <v>24.63</v>
      </c>
      <c r="I47">
        <v>21.18</v>
      </c>
      <c r="J47">
        <v>3</v>
      </c>
      <c r="K47">
        <v>4</v>
      </c>
      <c r="M47" t="s">
        <v>53</v>
      </c>
      <c r="N47" t="s">
        <v>60</v>
      </c>
      <c r="O47">
        <v>2.46</v>
      </c>
      <c r="P47">
        <v>0</v>
      </c>
      <c r="Q47">
        <f t="shared" si="1"/>
        <v>106.89</v>
      </c>
      <c r="R47" t="str">
        <f>VLOOKUP(M47,'Footing table'!$B$3:$V$19,3,FALSE)</f>
        <v>CER1</v>
      </c>
      <c r="S47">
        <f t="shared" si="2"/>
        <v>98.52</v>
      </c>
      <c r="T47" t="str">
        <f>VLOOKUP(S47,'Heating Units'!$B$2:$D$9,3,TRUE)</f>
        <v>XS</v>
      </c>
    </row>
    <row r="48" spans="1:20" x14ac:dyDescent="0.25">
      <c r="A48" s="2">
        <f t="shared" si="0"/>
        <v>2</v>
      </c>
      <c r="B48" t="s">
        <v>78</v>
      </c>
      <c r="C48" t="s">
        <v>59</v>
      </c>
      <c r="D48" t="s">
        <v>19</v>
      </c>
      <c r="E48" t="s">
        <v>20</v>
      </c>
      <c r="F48" t="s">
        <v>18</v>
      </c>
      <c r="H48">
        <v>24.47</v>
      </c>
      <c r="I48">
        <v>21.58</v>
      </c>
      <c r="J48">
        <v>3.03</v>
      </c>
      <c r="K48">
        <v>3</v>
      </c>
      <c r="M48" t="s">
        <v>53</v>
      </c>
      <c r="N48" t="s">
        <v>60</v>
      </c>
      <c r="O48">
        <v>4.38</v>
      </c>
      <c r="P48">
        <v>0</v>
      </c>
      <c r="Q48">
        <f t="shared" si="1"/>
        <v>84.83</v>
      </c>
      <c r="R48" t="str">
        <f>VLOOKUP(M48,'Footing table'!$B$3:$V$19,3,FALSE)</f>
        <v>CER1</v>
      </c>
      <c r="S48">
        <f t="shared" si="2"/>
        <v>73.41</v>
      </c>
      <c r="T48" t="str">
        <f>VLOOKUP(S48,'Heating Units'!$B$2:$D$9,3,TRUE)</f>
        <v>XS</v>
      </c>
    </row>
    <row r="49" spans="1:20" x14ac:dyDescent="0.25">
      <c r="A49" s="2">
        <f t="shared" si="0"/>
        <v>0</v>
      </c>
      <c r="B49" t="s">
        <v>79</v>
      </c>
      <c r="C49" t="s">
        <v>59</v>
      </c>
      <c r="D49" t="s">
        <v>19</v>
      </c>
      <c r="E49" t="s">
        <v>20</v>
      </c>
      <c r="F49" t="s">
        <v>18</v>
      </c>
      <c r="H49">
        <v>23.93</v>
      </c>
      <c r="I49">
        <v>32.36</v>
      </c>
      <c r="J49">
        <v>4.03</v>
      </c>
      <c r="K49">
        <v>4.42</v>
      </c>
      <c r="M49" t="s">
        <v>53</v>
      </c>
      <c r="N49" t="s">
        <v>60</v>
      </c>
      <c r="O49">
        <v>8.6300000000000008</v>
      </c>
      <c r="P49">
        <v>0</v>
      </c>
      <c r="Q49">
        <f t="shared" si="1"/>
        <v>158.3312</v>
      </c>
      <c r="R49" t="str">
        <f>VLOOKUP(M49,'Footing table'!$B$3:$V$19,3,FALSE)</f>
        <v>CER1</v>
      </c>
      <c r="S49">
        <f t="shared" si="2"/>
        <v>105.7706</v>
      </c>
      <c r="T49" t="str">
        <f>VLOOKUP(S49,'Heating Units'!$B$2:$D$9,3,TRUE)</f>
        <v>S</v>
      </c>
    </row>
    <row r="50" spans="1:20" x14ac:dyDescent="0.25">
      <c r="A50" s="2">
        <f t="shared" si="0"/>
        <v>7</v>
      </c>
      <c r="B50" t="s">
        <v>80</v>
      </c>
      <c r="C50" t="s">
        <v>81</v>
      </c>
      <c r="D50" t="s">
        <v>19</v>
      </c>
      <c r="E50" t="s">
        <v>20</v>
      </c>
      <c r="F50" t="s">
        <v>82</v>
      </c>
      <c r="G50" t="s">
        <v>39</v>
      </c>
      <c r="H50">
        <v>16.64</v>
      </c>
      <c r="I50">
        <v>17.940000000000001</v>
      </c>
      <c r="J50">
        <v>2.99</v>
      </c>
      <c r="K50">
        <v>2.7</v>
      </c>
      <c r="L50" t="s">
        <v>35</v>
      </c>
      <c r="M50" t="s">
        <v>83</v>
      </c>
      <c r="N50" t="s">
        <v>84</v>
      </c>
      <c r="O50">
        <v>2.5</v>
      </c>
      <c r="P50">
        <v>0</v>
      </c>
      <c r="Q50">
        <f t="shared" si="1"/>
        <v>62.578000000000003</v>
      </c>
      <c r="R50" t="str">
        <f>VLOOKUP(M50,'Footing table'!$B$3:$V$19,3,FALSE)</f>
        <v>RUB</v>
      </c>
      <c r="S50">
        <f t="shared" si="2"/>
        <v>44.928000000000004</v>
      </c>
      <c r="T50" t="str">
        <f>VLOOKUP(S50,'Heating Units'!$B$2:$D$9,3,TRUE)</f>
        <v>XXS</v>
      </c>
    </row>
    <row r="51" spans="1:20" x14ac:dyDescent="0.25">
      <c r="A51" s="2">
        <f t="shared" si="0"/>
        <v>3</v>
      </c>
      <c r="B51" t="s">
        <v>85</v>
      </c>
      <c r="C51" t="s">
        <v>86</v>
      </c>
      <c r="D51" t="s">
        <v>19</v>
      </c>
      <c r="E51" t="s">
        <v>20</v>
      </c>
      <c r="F51" t="s">
        <v>33</v>
      </c>
      <c r="G51" t="s">
        <v>21</v>
      </c>
      <c r="H51">
        <v>15.66</v>
      </c>
      <c r="I51">
        <v>17.16</v>
      </c>
      <c r="J51">
        <v>3.03</v>
      </c>
      <c r="K51">
        <v>3</v>
      </c>
      <c r="M51" t="s">
        <v>87</v>
      </c>
      <c r="N51" t="s">
        <v>60</v>
      </c>
      <c r="O51">
        <v>2.13</v>
      </c>
      <c r="P51">
        <v>0</v>
      </c>
      <c r="Q51">
        <f t="shared" si="1"/>
        <v>65.010000000000005</v>
      </c>
      <c r="R51" t="str">
        <f>VLOOKUP(M51,'Footing table'!$B$3:$V$19,3,FALSE)</f>
        <v>PVC</v>
      </c>
      <c r="S51">
        <f t="shared" si="2"/>
        <v>46.980000000000004</v>
      </c>
      <c r="T51" t="str">
        <f>VLOOKUP(S51,'Heating Units'!$B$2:$D$9,3,TRUE)</f>
        <v>XXS</v>
      </c>
    </row>
    <row r="52" spans="1:20" x14ac:dyDescent="0.25">
      <c r="A52" s="2">
        <f t="shared" si="0"/>
        <v>3</v>
      </c>
      <c r="B52" t="s">
        <v>88</v>
      </c>
      <c r="C52" t="s">
        <v>86</v>
      </c>
      <c r="D52" t="s">
        <v>19</v>
      </c>
      <c r="E52" t="s">
        <v>20</v>
      </c>
      <c r="F52" t="s">
        <v>33</v>
      </c>
      <c r="G52" t="s">
        <v>21</v>
      </c>
      <c r="H52">
        <v>14.76</v>
      </c>
      <c r="I52">
        <v>16.850000000000001</v>
      </c>
      <c r="J52">
        <v>3.03</v>
      </c>
      <c r="K52">
        <v>3</v>
      </c>
      <c r="M52" t="s">
        <v>87</v>
      </c>
      <c r="N52" t="s">
        <v>60</v>
      </c>
      <c r="O52">
        <v>2.12</v>
      </c>
      <c r="P52">
        <v>0</v>
      </c>
      <c r="Q52">
        <f t="shared" si="1"/>
        <v>63.190000000000005</v>
      </c>
      <c r="R52" t="str">
        <f>VLOOKUP(M52,'Footing table'!$B$3:$V$19,3,FALSE)</f>
        <v>PVC</v>
      </c>
      <c r="S52">
        <f t="shared" si="2"/>
        <v>44.28</v>
      </c>
      <c r="T52" t="str">
        <f>VLOOKUP(S52,'Heating Units'!$B$2:$D$9,3,TRUE)</f>
        <v>XXS</v>
      </c>
    </row>
    <row r="53" spans="1:20" x14ac:dyDescent="0.25">
      <c r="A53" s="2">
        <f t="shared" si="0"/>
        <v>3</v>
      </c>
      <c r="B53" t="s">
        <v>89</v>
      </c>
      <c r="C53" t="s">
        <v>86</v>
      </c>
      <c r="D53" t="s">
        <v>19</v>
      </c>
      <c r="E53" t="s">
        <v>20</v>
      </c>
      <c r="F53" t="s">
        <v>33</v>
      </c>
      <c r="G53" t="s">
        <v>21</v>
      </c>
      <c r="H53">
        <v>13.86</v>
      </c>
      <c r="I53">
        <v>25.56</v>
      </c>
      <c r="J53">
        <v>3.03</v>
      </c>
      <c r="K53">
        <v>3</v>
      </c>
      <c r="M53" t="s">
        <v>87</v>
      </c>
      <c r="N53" t="s">
        <v>60</v>
      </c>
      <c r="O53">
        <v>2.13</v>
      </c>
      <c r="P53">
        <v>0</v>
      </c>
      <c r="Q53">
        <f t="shared" si="1"/>
        <v>88.41</v>
      </c>
      <c r="R53" t="str">
        <f>VLOOKUP(M53,'Footing table'!$B$3:$V$19,3,FALSE)</f>
        <v>PVC</v>
      </c>
      <c r="S53">
        <f t="shared" si="2"/>
        <v>41.58</v>
      </c>
      <c r="T53" t="str">
        <f>VLOOKUP(S53,'Heating Units'!$B$2:$D$9,3,TRUE)</f>
        <v>XXS</v>
      </c>
    </row>
    <row r="54" spans="1:20" x14ac:dyDescent="0.25">
      <c r="A54" s="2">
        <f t="shared" si="0"/>
        <v>3</v>
      </c>
      <c r="B54" t="s">
        <v>90</v>
      </c>
      <c r="C54" t="s">
        <v>81</v>
      </c>
      <c r="D54" t="s">
        <v>19</v>
      </c>
      <c r="E54" t="s">
        <v>20</v>
      </c>
      <c r="F54" t="s">
        <v>82</v>
      </c>
      <c r="G54" t="s">
        <v>37</v>
      </c>
      <c r="H54">
        <v>12.64</v>
      </c>
      <c r="I54">
        <v>14.24</v>
      </c>
      <c r="J54">
        <v>3.03</v>
      </c>
      <c r="K54">
        <v>2.5</v>
      </c>
      <c r="L54" t="s">
        <v>35</v>
      </c>
      <c r="M54" t="s">
        <v>83</v>
      </c>
      <c r="N54" t="s">
        <v>84</v>
      </c>
      <c r="O54">
        <v>1.86</v>
      </c>
      <c r="P54">
        <v>0</v>
      </c>
      <c r="Q54">
        <f t="shared" si="1"/>
        <v>46.38</v>
      </c>
      <c r="R54" t="str">
        <f>VLOOKUP(M54,'Footing table'!$B$3:$V$19,3,FALSE)</f>
        <v>RUB</v>
      </c>
      <c r="S54">
        <f t="shared" si="2"/>
        <v>31.6</v>
      </c>
      <c r="T54" t="str">
        <f>VLOOKUP(S54,'Heating Units'!$B$2:$D$9,3,TRUE)</f>
        <v>XXS</v>
      </c>
    </row>
    <row r="55" spans="1:20" x14ac:dyDescent="0.25">
      <c r="A55" s="2">
        <f t="shared" si="0"/>
        <v>6</v>
      </c>
      <c r="B55" t="s">
        <v>91</v>
      </c>
      <c r="C55" t="s">
        <v>81</v>
      </c>
      <c r="D55" t="s">
        <v>19</v>
      </c>
      <c r="E55" t="s">
        <v>20</v>
      </c>
      <c r="F55" t="s">
        <v>82</v>
      </c>
      <c r="G55" t="s">
        <v>46</v>
      </c>
      <c r="H55">
        <v>10.34</v>
      </c>
      <c r="I55">
        <v>12.91</v>
      </c>
      <c r="J55">
        <v>2.99</v>
      </c>
      <c r="K55">
        <v>2.5</v>
      </c>
      <c r="L55" t="s">
        <v>35</v>
      </c>
      <c r="M55" t="s">
        <v>83</v>
      </c>
      <c r="N55" t="s">
        <v>84</v>
      </c>
      <c r="O55">
        <v>1.86</v>
      </c>
      <c r="P55">
        <v>0</v>
      </c>
      <c r="Q55">
        <f t="shared" si="1"/>
        <v>40.754999999999995</v>
      </c>
      <c r="R55" t="str">
        <f>VLOOKUP(M55,'Footing table'!$B$3:$V$19,3,FALSE)</f>
        <v>RUB</v>
      </c>
      <c r="S55">
        <f t="shared" si="2"/>
        <v>25.85</v>
      </c>
      <c r="T55" t="str">
        <f>VLOOKUP(S55,'Heating Units'!$B$2:$D$9,3,TRUE)</f>
        <v>XXS</v>
      </c>
    </row>
    <row r="56" spans="1:20" x14ac:dyDescent="0.25">
      <c r="A56" s="2">
        <f t="shared" si="0"/>
        <v>2</v>
      </c>
      <c r="B56" t="s">
        <v>92</v>
      </c>
      <c r="C56" t="s">
        <v>86</v>
      </c>
      <c r="D56" t="s">
        <v>19</v>
      </c>
      <c r="E56" t="s">
        <v>20</v>
      </c>
      <c r="F56" t="s">
        <v>33</v>
      </c>
      <c r="G56" t="s">
        <v>21</v>
      </c>
      <c r="H56">
        <v>9.2799999999999994</v>
      </c>
      <c r="I56">
        <v>12.62</v>
      </c>
      <c r="J56">
        <v>3.03</v>
      </c>
      <c r="K56">
        <v>3</v>
      </c>
      <c r="M56" t="s">
        <v>87</v>
      </c>
      <c r="N56" t="s">
        <v>60</v>
      </c>
      <c r="O56">
        <v>1.86</v>
      </c>
      <c r="P56">
        <v>4.22</v>
      </c>
      <c r="Q56">
        <f t="shared" si="1"/>
        <v>41.06</v>
      </c>
      <c r="R56" t="str">
        <f>VLOOKUP(M56,'Footing table'!$B$3:$V$19,3,FALSE)</f>
        <v>PVC</v>
      </c>
      <c r="S56">
        <f t="shared" si="2"/>
        <v>27.839999999999996</v>
      </c>
      <c r="T56" t="str">
        <f>VLOOKUP(S56,'Heating Units'!$B$2:$D$9,3,TRUE)</f>
        <v>XXS</v>
      </c>
    </row>
    <row r="57" spans="1:20" x14ac:dyDescent="0.25">
      <c r="A57" s="2">
        <f t="shared" si="0"/>
        <v>2</v>
      </c>
      <c r="B57" t="s">
        <v>62</v>
      </c>
      <c r="C57" t="s">
        <v>86</v>
      </c>
      <c r="D57" t="s">
        <v>19</v>
      </c>
      <c r="E57" t="s">
        <v>20</v>
      </c>
      <c r="F57" t="s">
        <v>33</v>
      </c>
      <c r="G57" t="s">
        <v>21</v>
      </c>
      <c r="H57">
        <v>9.2799999999999994</v>
      </c>
      <c r="I57">
        <v>12.62</v>
      </c>
      <c r="J57">
        <v>3.03</v>
      </c>
      <c r="K57">
        <v>3</v>
      </c>
      <c r="M57" t="s">
        <v>87</v>
      </c>
      <c r="N57" t="s">
        <v>60</v>
      </c>
      <c r="O57">
        <v>1.86</v>
      </c>
      <c r="P57">
        <v>4.22</v>
      </c>
      <c r="Q57">
        <f t="shared" si="1"/>
        <v>41.06</v>
      </c>
      <c r="R57" t="str">
        <f>VLOOKUP(M57,'Footing table'!$B$3:$V$19,3,FALSE)</f>
        <v>PVC</v>
      </c>
      <c r="S57">
        <f t="shared" si="2"/>
        <v>27.839999999999996</v>
      </c>
      <c r="T57" t="str">
        <f>VLOOKUP(S57,'Heating Units'!$B$2:$D$9,3,TRUE)</f>
        <v>XXS</v>
      </c>
    </row>
    <row r="58" spans="1:20" x14ac:dyDescent="0.25">
      <c r="A58" s="2">
        <f t="shared" si="0"/>
        <v>7</v>
      </c>
      <c r="B58" t="s">
        <v>93</v>
      </c>
      <c r="C58" t="s">
        <v>94</v>
      </c>
      <c r="D58" t="s">
        <v>19</v>
      </c>
      <c r="E58" t="s">
        <v>20</v>
      </c>
      <c r="F58" t="s">
        <v>82</v>
      </c>
      <c r="G58" t="s">
        <v>39</v>
      </c>
      <c r="H58">
        <v>9.1300000000000008</v>
      </c>
      <c r="I58">
        <v>14.3</v>
      </c>
      <c r="J58">
        <v>3</v>
      </c>
      <c r="K58">
        <v>2.5</v>
      </c>
      <c r="L58" t="s">
        <v>95</v>
      </c>
      <c r="M58" t="s">
        <v>83</v>
      </c>
      <c r="N58" t="s">
        <v>96</v>
      </c>
      <c r="O58">
        <v>5.05</v>
      </c>
      <c r="P58">
        <v>0</v>
      </c>
      <c r="Q58">
        <f t="shared" si="1"/>
        <v>39.830000000000005</v>
      </c>
      <c r="R58" t="str">
        <f>VLOOKUP(M58,'Footing table'!$B$3:$V$19,3,FALSE)</f>
        <v>RUB</v>
      </c>
      <c r="S58">
        <f t="shared" si="2"/>
        <v>22.825000000000003</v>
      </c>
      <c r="T58" t="str">
        <f>VLOOKUP(S58,'Heating Units'!$B$2:$D$9,3,TRUE)</f>
        <v>XXS</v>
      </c>
    </row>
    <row r="59" spans="1:20" x14ac:dyDescent="0.25">
      <c r="A59" s="2">
        <f t="shared" si="0"/>
        <v>4</v>
      </c>
      <c r="B59" t="s">
        <v>97</v>
      </c>
      <c r="C59" t="s">
        <v>81</v>
      </c>
      <c r="D59" t="s">
        <v>19</v>
      </c>
      <c r="E59" t="s">
        <v>20</v>
      </c>
      <c r="F59" t="s">
        <v>82</v>
      </c>
      <c r="G59" t="s">
        <v>37</v>
      </c>
      <c r="H59">
        <v>8.7799999999999994</v>
      </c>
      <c r="I59">
        <v>11.95</v>
      </c>
      <c r="J59">
        <v>3.01</v>
      </c>
      <c r="K59">
        <v>2.5</v>
      </c>
      <c r="L59" t="s">
        <v>35</v>
      </c>
      <c r="M59" t="s">
        <v>83</v>
      </c>
      <c r="N59" t="s">
        <v>84</v>
      </c>
      <c r="O59">
        <v>1.86</v>
      </c>
      <c r="P59">
        <v>0</v>
      </c>
      <c r="Q59">
        <f t="shared" si="1"/>
        <v>36.795000000000002</v>
      </c>
      <c r="R59" t="str">
        <f>VLOOKUP(M59,'Footing table'!$B$3:$V$19,3,FALSE)</f>
        <v>RUB</v>
      </c>
      <c r="S59">
        <f t="shared" si="2"/>
        <v>21.95</v>
      </c>
      <c r="T59" t="str">
        <f>VLOOKUP(S59,'Heating Units'!$B$2:$D$9,3,TRUE)</f>
        <v>XXS</v>
      </c>
    </row>
    <row r="60" spans="1:20" x14ac:dyDescent="0.25">
      <c r="A60" s="2">
        <f t="shared" si="0"/>
        <v>6</v>
      </c>
      <c r="B60" t="s">
        <v>98</v>
      </c>
      <c r="C60" t="s">
        <v>81</v>
      </c>
      <c r="D60" t="s">
        <v>19</v>
      </c>
      <c r="E60" t="s">
        <v>20</v>
      </c>
      <c r="F60" t="s">
        <v>82</v>
      </c>
      <c r="G60" t="s">
        <v>39</v>
      </c>
      <c r="H60">
        <v>8.7799999999999994</v>
      </c>
      <c r="I60">
        <v>11.95</v>
      </c>
      <c r="J60">
        <v>2.99</v>
      </c>
      <c r="K60">
        <v>2.5</v>
      </c>
      <c r="L60" t="s">
        <v>95</v>
      </c>
      <c r="M60" t="s">
        <v>83</v>
      </c>
      <c r="N60" t="s">
        <v>60</v>
      </c>
      <c r="O60">
        <v>1.86</v>
      </c>
      <c r="P60">
        <v>0</v>
      </c>
      <c r="Q60">
        <f t="shared" si="1"/>
        <v>36.795000000000002</v>
      </c>
      <c r="R60" t="str">
        <f>VLOOKUP(M60,'Footing table'!$B$3:$V$19,3,FALSE)</f>
        <v>RUB</v>
      </c>
      <c r="S60">
        <f t="shared" si="2"/>
        <v>21.95</v>
      </c>
      <c r="T60" t="str">
        <f>VLOOKUP(S60,'Heating Units'!$B$2:$D$9,3,TRUE)</f>
        <v>XXS</v>
      </c>
    </row>
    <row r="61" spans="1:20" x14ac:dyDescent="0.25">
      <c r="A61" s="2">
        <f t="shared" si="0"/>
        <v>4</v>
      </c>
      <c r="B61" t="s">
        <v>99</v>
      </c>
      <c r="C61" t="s">
        <v>81</v>
      </c>
      <c r="D61" t="s">
        <v>19</v>
      </c>
      <c r="E61" t="s">
        <v>20</v>
      </c>
      <c r="F61" t="s">
        <v>82</v>
      </c>
      <c r="G61" t="s">
        <v>37</v>
      </c>
      <c r="H61">
        <v>8.76</v>
      </c>
      <c r="I61">
        <v>11.94</v>
      </c>
      <c r="J61">
        <v>3.01</v>
      </c>
      <c r="K61">
        <v>2.5</v>
      </c>
      <c r="L61" t="s">
        <v>35</v>
      </c>
      <c r="M61" t="s">
        <v>83</v>
      </c>
      <c r="N61" t="s">
        <v>84</v>
      </c>
      <c r="O61">
        <v>1.86</v>
      </c>
      <c r="P61">
        <v>0</v>
      </c>
      <c r="Q61">
        <f t="shared" si="1"/>
        <v>36.75</v>
      </c>
      <c r="R61" t="str">
        <f>VLOOKUP(M61,'Footing table'!$B$3:$V$19,3,FALSE)</f>
        <v>RUB</v>
      </c>
      <c r="S61">
        <f t="shared" si="2"/>
        <v>21.9</v>
      </c>
      <c r="T61" t="str">
        <f>VLOOKUP(S61,'Heating Units'!$B$2:$D$9,3,TRUE)</f>
        <v>XXS</v>
      </c>
    </row>
    <row r="62" spans="1:20" x14ac:dyDescent="0.25">
      <c r="A62" s="2">
        <f t="shared" si="0"/>
        <v>5</v>
      </c>
      <c r="B62" t="s">
        <v>76</v>
      </c>
      <c r="C62" t="s">
        <v>81</v>
      </c>
      <c r="D62" t="s">
        <v>19</v>
      </c>
      <c r="E62" t="s">
        <v>20</v>
      </c>
      <c r="F62" t="s">
        <v>82</v>
      </c>
      <c r="G62" t="s">
        <v>39</v>
      </c>
      <c r="H62">
        <v>8.76</v>
      </c>
      <c r="I62">
        <v>11.94</v>
      </c>
      <c r="J62">
        <v>2.99</v>
      </c>
      <c r="K62">
        <v>2.5</v>
      </c>
      <c r="L62" t="s">
        <v>35</v>
      </c>
      <c r="M62" t="s">
        <v>83</v>
      </c>
      <c r="N62" t="s">
        <v>84</v>
      </c>
      <c r="O62">
        <v>3.72</v>
      </c>
      <c r="P62">
        <v>0</v>
      </c>
      <c r="Q62">
        <f t="shared" si="1"/>
        <v>34.89</v>
      </c>
      <c r="R62" t="str">
        <f>VLOOKUP(M62,'Footing table'!$B$3:$V$19,3,FALSE)</f>
        <v>RUB</v>
      </c>
      <c r="S62">
        <f t="shared" si="2"/>
        <v>21.9</v>
      </c>
      <c r="T62" t="str">
        <f>VLOOKUP(S62,'Heating Units'!$B$2:$D$9,3,TRUE)</f>
        <v>XXS</v>
      </c>
    </row>
    <row r="63" spans="1:20" x14ac:dyDescent="0.25">
      <c r="A63" s="2">
        <f t="shared" si="0"/>
        <v>6</v>
      </c>
      <c r="B63" t="s">
        <v>98</v>
      </c>
      <c r="C63" t="s">
        <v>81</v>
      </c>
      <c r="D63" t="s">
        <v>19</v>
      </c>
      <c r="E63" t="s">
        <v>20</v>
      </c>
      <c r="F63" t="s">
        <v>82</v>
      </c>
      <c r="G63" t="s">
        <v>39</v>
      </c>
      <c r="H63">
        <v>8.76</v>
      </c>
      <c r="I63">
        <v>11.94</v>
      </c>
      <c r="J63">
        <v>2.99</v>
      </c>
      <c r="K63">
        <v>2.5</v>
      </c>
      <c r="L63" t="s">
        <v>95</v>
      </c>
      <c r="M63" t="s">
        <v>83</v>
      </c>
      <c r="N63" t="s">
        <v>60</v>
      </c>
      <c r="O63">
        <v>1.86</v>
      </c>
      <c r="P63">
        <v>0</v>
      </c>
      <c r="Q63">
        <f t="shared" si="1"/>
        <v>36.75</v>
      </c>
      <c r="R63" t="str">
        <f>VLOOKUP(M63,'Footing table'!$B$3:$V$19,3,FALSE)</f>
        <v>RUB</v>
      </c>
      <c r="S63">
        <f t="shared" si="2"/>
        <v>21.9</v>
      </c>
      <c r="T63" t="str">
        <f>VLOOKUP(S63,'Heating Units'!$B$2:$D$9,3,TRUE)</f>
        <v>XXS</v>
      </c>
    </row>
    <row r="64" spans="1:20" x14ac:dyDescent="0.25">
      <c r="A64" s="2">
        <f t="shared" si="0"/>
        <v>6</v>
      </c>
      <c r="B64" t="s">
        <v>65</v>
      </c>
      <c r="C64" t="s">
        <v>100</v>
      </c>
      <c r="D64" t="s">
        <v>19</v>
      </c>
      <c r="E64" t="s">
        <v>20</v>
      </c>
      <c r="F64" t="s">
        <v>82</v>
      </c>
      <c r="G64" t="s">
        <v>21</v>
      </c>
      <c r="H64">
        <v>6.86</v>
      </c>
      <c r="I64">
        <v>10.56</v>
      </c>
      <c r="J64">
        <v>2.99</v>
      </c>
      <c r="K64">
        <v>2.5</v>
      </c>
      <c r="L64" t="s">
        <v>35</v>
      </c>
      <c r="M64" t="s">
        <v>53</v>
      </c>
      <c r="N64" t="s">
        <v>96</v>
      </c>
      <c r="O64">
        <v>3.98</v>
      </c>
      <c r="P64">
        <v>0</v>
      </c>
      <c r="Q64">
        <f t="shared" si="1"/>
        <v>29.280000000000005</v>
      </c>
      <c r="R64" t="str">
        <f>VLOOKUP(M64,'Footing table'!$B$3:$V$19,3,FALSE)</f>
        <v>CER1</v>
      </c>
      <c r="S64">
        <f t="shared" si="2"/>
        <v>17.150000000000002</v>
      </c>
      <c r="T64" t="str">
        <f>VLOOKUP(S64,'Heating Units'!$B$2:$D$9,3,TRUE)</f>
        <v>XXS</v>
      </c>
    </row>
    <row r="65" spans="1:20" x14ac:dyDescent="0.25">
      <c r="A65" s="2">
        <f t="shared" si="0"/>
        <v>6</v>
      </c>
      <c r="B65" t="s">
        <v>91</v>
      </c>
      <c r="C65" t="s">
        <v>101</v>
      </c>
      <c r="D65" t="s">
        <v>19</v>
      </c>
      <c r="E65" t="s">
        <v>20</v>
      </c>
      <c r="F65" t="s">
        <v>82</v>
      </c>
      <c r="G65" t="s">
        <v>21</v>
      </c>
      <c r="H65">
        <v>6.75</v>
      </c>
      <c r="I65">
        <v>10.49</v>
      </c>
      <c r="J65">
        <v>2.99</v>
      </c>
      <c r="K65">
        <v>2.5</v>
      </c>
      <c r="L65" t="s">
        <v>35</v>
      </c>
      <c r="M65" t="s">
        <v>53</v>
      </c>
      <c r="N65" t="s">
        <v>96</v>
      </c>
      <c r="O65">
        <v>3.98</v>
      </c>
      <c r="P65">
        <v>0</v>
      </c>
      <c r="Q65">
        <f t="shared" si="1"/>
        <v>28.995000000000001</v>
      </c>
      <c r="R65" t="str">
        <f>VLOOKUP(M65,'Footing table'!$B$3:$V$19,3,FALSE)</f>
        <v>CER1</v>
      </c>
      <c r="S65">
        <f t="shared" si="2"/>
        <v>16.875</v>
      </c>
      <c r="T65" t="str">
        <f>VLOOKUP(S65,'Heating Units'!$B$2:$D$9,3,TRUE)</f>
        <v>XXS</v>
      </c>
    </row>
    <row r="66" spans="1:20" x14ac:dyDescent="0.25">
      <c r="A66" s="2">
        <f t="shared" si="0"/>
        <v>1</v>
      </c>
      <c r="B66" t="s">
        <v>102</v>
      </c>
      <c r="C66" t="s">
        <v>86</v>
      </c>
      <c r="D66" t="s">
        <v>19</v>
      </c>
      <c r="E66" t="s">
        <v>20</v>
      </c>
      <c r="F66" t="s">
        <v>33</v>
      </c>
      <c r="G66" t="s">
        <v>55</v>
      </c>
      <c r="H66">
        <v>6.63</v>
      </c>
      <c r="I66">
        <v>10.7</v>
      </c>
      <c r="J66">
        <v>3.03</v>
      </c>
      <c r="K66">
        <v>2.5</v>
      </c>
      <c r="L66" t="s">
        <v>35</v>
      </c>
      <c r="M66" t="s">
        <v>53</v>
      </c>
      <c r="N66" t="s">
        <v>54</v>
      </c>
      <c r="O66">
        <v>2.39</v>
      </c>
      <c r="P66">
        <v>0</v>
      </c>
      <c r="Q66">
        <f t="shared" si="1"/>
        <v>30.990000000000002</v>
      </c>
      <c r="R66" t="str">
        <f>VLOOKUP(M66,'Footing table'!$B$3:$V$19,3,FALSE)</f>
        <v>CER1</v>
      </c>
      <c r="S66">
        <f t="shared" si="2"/>
        <v>16.574999999999999</v>
      </c>
      <c r="T66" t="str">
        <f>VLOOKUP(S66,'Heating Units'!$B$2:$D$9,3,TRUE)</f>
        <v>XXS</v>
      </c>
    </row>
    <row r="67" spans="1:20" x14ac:dyDescent="0.25">
      <c r="A67" s="2">
        <f t="shared" ref="A67:A130" si="3">VALUE(MID(B67,3,2))</f>
        <v>2</v>
      </c>
      <c r="B67" t="s">
        <v>103</v>
      </c>
      <c r="C67" t="s">
        <v>86</v>
      </c>
      <c r="D67" t="s">
        <v>19</v>
      </c>
      <c r="E67" t="s">
        <v>20</v>
      </c>
      <c r="F67" t="s">
        <v>33</v>
      </c>
      <c r="G67" t="s">
        <v>55</v>
      </c>
      <c r="H67">
        <v>6.63</v>
      </c>
      <c r="I67">
        <v>10.7</v>
      </c>
      <c r="J67">
        <v>3.03</v>
      </c>
      <c r="K67">
        <v>2.5</v>
      </c>
      <c r="L67" t="s">
        <v>35</v>
      </c>
      <c r="M67" t="s">
        <v>53</v>
      </c>
      <c r="N67" t="s">
        <v>54</v>
      </c>
      <c r="O67">
        <v>2.39</v>
      </c>
      <c r="P67">
        <v>0</v>
      </c>
      <c r="Q67">
        <f t="shared" ref="Q67:Q130" si="4">H67+I67*K67-O67-P67</f>
        <v>30.990000000000002</v>
      </c>
      <c r="R67" t="str">
        <f>VLOOKUP(M67,'Footing table'!$B$3:$V$19,3,FALSE)</f>
        <v>CER1</v>
      </c>
      <c r="S67">
        <f t="shared" ref="S67:S130" si="5">H67*K67</f>
        <v>16.574999999999999</v>
      </c>
      <c r="T67" t="str">
        <f>VLOOKUP(S67,'Heating Units'!$B$2:$D$9,3,TRUE)</f>
        <v>XXS</v>
      </c>
    </row>
    <row r="68" spans="1:20" x14ac:dyDescent="0.25">
      <c r="A68" s="2">
        <f t="shared" si="3"/>
        <v>3</v>
      </c>
      <c r="B68" t="s">
        <v>104</v>
      </c>
      <c r="C68" t="s">
        <v>86</v>
      </c>
      <c r="D68" t="s">
        <v>19</v>
      </c>
      <c r="E68" t="s">
        <v>20</v>
      </c>
      <c r="F68" t="s">
        <v>33</v>
      </c>
      <c r="G68" t="s">
        <v>55</v>
      </c>
      <c r="H68">
        <v>6.63</v>
      </c>
      <c r="I68">
        <v>10.7</v>
      </c>
      <c r="J68">
        <v>3.03</v>
      </c>
      <c r="K68">
        <v>2.5</v>
      </c>
      <c r="L68" t="s">
        <v>35</v>
      </c>
      <c r="M68" t="s">
        <v>53</v>
      </c>
      <c r="N68" t="s">
        <v>54</v>
      </c>
      <c r="O68">
        <v>2.39</v>
      </c>
      <c r="P68">
        <v>0</v>
      </c>
      <c r="Q68">
        <f t="shared" si="4"/>
        <v>30.990000000000002</v>
      </c>
      <c r="R68" t="str">
        <f>VLOOKUP(M68,'Footing table'!$B$3:$V$19,3,FALSE)</f>
        <v>CER1</v>
      </c>
      <c r="S68">
        <f t="shared" si="5"/>
        <v>16.574999999999999</v>
      </c>
      <c r="T68" t="str">
        <f>VLOOKUP(S68,'Heating Units'!$B$2:$D$9,3,TRUE)</f>
        <v>XXS</v>
      </c>
    </row>
    <row r="69" spans="1:20" x14ac:dyDescent="0.25">
      <c r="A69" s="2">
        <f t="shared" si="3"/>
        <v>4</v>
      </c>
      <c r="B69" t="s">
        <v>105</v>
      </c>
      <c r="C69" t="s">
        <v>86</v>
      </c>
      <c r="D69" t="s">
        <v>19</v>
      </c>
      <c r="E69" t="s">
        <v>20</v>
      </c>
      <c r="F69" t="s">
        <v>33</v>
      </c>
      <c r="G69" t="s">
        <v>55</v>
      </c>
      <c r="H69">
        <v>6.63</v>
      </c>
      <c r="I69">
        <v>10.7</v>
      </c>
      <c r="J69">
        <v>3.03</v>
      </c>
      <c r="K69">
        <v>2.5</v>
      </c>
      <c r="L69" t="s">
        <v>35</v>
      </c>
      <c r="M69" t="s">
        <v>53</v>
      </c>
      <c r="N69" t="s">
        <v>54</v>
      </c>
      <c r="O69">
        <v>2.39</v>
      </c>
      <c r="P69">
        <v>0</v>
      </c>
      <c r="Q69">
        <f t="shared" si="4"/>
        <v>30.990000000000002</v>
      </c>
      <c r="R69" t="str">
        <f>VLOOKUP(M69,'Footing table'!$B$3:$V$19,3,FALSE)</f>
        <v>CER1</v>
      </c>
      <c r="S69">
        <f t="shared" si="5"/>
        <v>16.574999999999999</v>
      </c>
      <c r="T69" t="str">
        <f>VLOOKUP(S69,'Heating Units'!$B$2:$D$9,3,TRUE)</f>
        <v>XXS</v>
      </c>
    </row>
    <row r="70" spans="1:20" x14ac:dyDescent="0.25">
      <c r="A70" s="2">
        <f t="shared" si="3"/>
        <v>5</v>
      </c>
      <c r="B70" t="s">
        <v>70</v>
      </c>
      <c r="C70" t="s">
        <v>86</v>
      </c>
      <c r="D70" t="s">
        <v>19</v>
      </c>
      <c r="E70" t="s">
        <v>20</v>
      </c>
      <c r="F70" t="s">
        <v>33</v>
      </c>
      <c r="G70" t="s">
        <v>55</v>
      </c>
      <c r="H70">
        <v>6.63</v>
      </c>
      <c r="I70">
        <v>10.69</v>
      </c>
      <c r="J70">
        <v>3.03</v>
      </c>
      <c r="K70">
        <v>2.5</v>
      </c>
      <c r="L70" t="s">
        <v>35</v>
      </c>
      <c r="M70" t="s">
        <v>53</v>
      </c>
      <c r="N70" t="s">
        <v>54</v>
      </c>
      <c r="O70">
        <v>2.39</v>
      </c>
      <c r="P70">
        <v>0</v>
      </c>
      <c r="Q70">
        <f t="shared" si="4"/>
        <v>30.964999999999996</v>
      </c>
      <c r="R70" t="str">
        <f>VLOOKUP(M70,'Footing table'!$B$3:$V$19,3,FALSE)</f>
        <v>CER1</v>
      </c>
      <c r="S70">
        <f t="shared" si="5"/>
        <v>16.574999999999999</v>
      </c>
      <c r="T70" t="str">
        <f>VLOOKUP(S70,'Heating Units'!$B$2:$D$9,3,TRUE)</f>
        <v>XXS</v>
      </c>
    </row>
    <row r="71" spans="1:20" x14ac:dyDescent="0.25">
      <c r="A71" s="2">
        <f t="shared" si="3"/>
        <v>6</v>
      </c>
      <c r="B71" t="s">
        <v>74</v>
      </c>
      <c r="C71" t="s">
        <v>86</v>
      </c>
      <c r="D71" t="s">
        <v>19</v>
      </c>
      <c r="E71" t="s">
        <v>20</v>
      </c>
      <c r="F71" t="s">
        <v>33</v>
      </c>
      <c r="G71" t="s">
        <v>55</v>
      </c>
      <c r="H71">
        <v>6.63</v>
      </c>
      <c r="I71">
        <v>10.7</v>
      </c>
      <c r="J71">
        <v>2.99</v>
      </c>
      <c r="K71">
        <v>2.5</v>
      </c>
      <c r="L71" t="s">
        <v>35</v>
      </c>
      <c r="M71" t="s">
        <v>53</v>
      </c>
      <c r="N71" t="s">
        <v>54</v>
      </c>
      <c r="O71">
        <v>2.39</v>
      </c>
      <c r="P71">
        <v>0</v>
      </c>
      <c r="Q71">
        <f t="shared" si="4"/>
        <v>30.990000000000002</v>
      </c>
      <c r="R71" t="str">
        <f>VLOOKUP(M71,'Footing table'!$B$3:$V$19,3,FALSE)</f>
        <v>CER1</v>
      </c>
      <c r="S71">
        <f t="shared" si="5"/>
        <v>16.574999999999999</v>
      </c>
      <c r="T71" t="str">
        <f>VLOOKUP(S71,'Heating Units'!$B$2:$D$9,3,TRUE)</f>
        <v>XXS</v>
      </c>
    </row>
    <row r="72" spans="1:20" x14ac:dyDescent="0.25">
      <c r="A72" s="2">
        <f t="shared" si="3"/>
        <v>6</v>
      </c>
      <c r="B72" t="s">
        <v>91</v>
      </c>
      <c r="C72" t="s">
        <v>106</v>
      </c>
      <c r="D72" t="s">
        <v>19</v>
      </c>
      <c r="E72" t="s">
        <v>20</v>
      </c>
      <c r="F72" t="s">
        <v>82</v>
      </c>
      <c r="G72" t="s">
        <v>21</v>
      </c>
      <c r="H72">
        <v>6.34</v>
      </c>
      <c r="I72">
        <v>10.130000000000001</v>
      </c>
      <c r="J72">
        <v>2.99</v>
      </c>
      <c r="K72">
        <v>2.5</v>
      </c>
      <c r="L72" t="s">
        <v>95</v>
      </c>
      <c r="M72" t="s">
        <v>53</v>
      </c>
      <c r="N72" t="s">
        <v>96</v>
      </c>
      <c r="O72">
        <v>5.84</v>
      </c>
      <c r="P72">
        <v>0</v>
      </c>
      <c r="Q72">
        <f t="shared" si="4"/>
        <v>25.825000000000003</v>
      </c>
      <c r="R72" t="str">
        <f>VLOOKUP(M72,'Footing table'!$B$3:$V$19,3,FALSE)</f>
        <v>CER1</v>
      </c>
      <c r="S72">
        <f t="shared" si="5"/>
        <v>15.85</v>
      </c>
      <c r="T72" t="str">
        <f>VLOOKUP(S72,'Heating Units'!$B$2:$D$9,3,TRUE)</f>
        <v>XXS</v>
      </c>
    </row>
    <row r="73" spans="1:20" x14ac:dyDescent="0.25">
      <c r="A73" s="2">
        <f t="shared" si="3"/>
        <v>7</v>
      </c>
      <c r="B73" t="s">
        <v>107</v>
      </c>
      <c r="C73" t="s">
        <v>108</v>
      </c>
      <c r="D73" t="s">
        <v>19</v>
      </c>
      <c r="E73" t="s">
        <v>20</v>
      </c>
      <c r="F73" t="s">
        <v>82</v>
      </c>
      <c r="G73" t="s">
        <v>39</v>
      </c>
      <c r="H73">
        <v>5.66</v>
      </c>
      <c r="I73">
        <v>10.7</v>
      </c>
      <c r="J73">
        <v>3</v>
      </c>
      <c r="K73">
        <v>2.5</v>
      </c>
      <c r="L73" t="s">
        <v>95</v>
      </c>
      <c r="M73" t="s">
        <v>83</v>
      </c>
      <c r="N73" t="s">
        <v>96</v>
      </c>
      <c r="O73">
        <v>8.23</v>
      </c>
      <c r="P73">
        <v>0</v>
      </c>
      <c r="Q73">
        <f t="shared" si="4"/>
        <v>24.179999999999996</v>
      </c>
      <c r="R73" t="str">
        <f>VLOOKUP(M73,'Footing table'!$B$3:$V$19,3,FALSE)</f>
        <v>RUB</v>
      </c>
      <c r="S73">
        <f t="shared" si="5"/>
        <v>14.15</v>
      </c>
      <c r="T73" t="str">
        <f>VLOOKUP(S73,'Heating Units'!$B$2:$D$9,3,TRUE)</f>
        <v>XXS</v>
      </c>
    </row>
    <row r="74" spans="1:20" x14ac:dyDescent="0.25">
      <c r="A74" s="2">
        <f t="shared" si="3"/>
        <v>5</v>
      </c>
      <c r="B74" t="s">
        <v>64</v>
      </c>
      <c r="C74" t="s">
        <v>81</v>
      </c>
      <c r="D74" t="s">
        <v>19</v>
      </c>
      <c r="E74" t="s">
        <v>20</v>
      </c>
      <c r="F74" t="s">
        <v>82</v>
      </c>
      <c r="G74" t="s">
        <v>39</v>
      </c>
      <c r="H74">
        <v>5.12</v>
      </c>
      <c r="I74">
        <v>9.4499999999999993</v>
      </c>
      <c r="J74">
        <v>3.03</v>
      </c>
      <c r="K74">
        <v>2.5</v>
      </c>
      <c r="L74" t="s">
        <v>95</v>
      </c>
      <c r="M74" t="s">
        <v>83</v>
      </c>
      <c r="N74" t="s">
        <v>84</v>
      </c>
      <c r="O74">
        <v>4.04</v>
      </c>
      <c r="P74">
        <v>0</v>
      </c>
      <c r="Q74">
        <f t="shared" si="4"/>
        <v>24.705000000000002</v>
      </c>
      <c r="R74" t="str">
        <f>VLOOKUP(M74,'Footing table'!$B$3:$V$19,3,FALSE)</f>
        <v>RUB</v>
      </c>
      <c r="S74">
        <f t="shared" si="5"/>
        <v>12.8</v>
      </c>
      <c r="T74" t="str">
        <f>VLOOKUP(S74,'Heating Units'!$B$2:$D$9,3,TRUE)</f>
        <v>XXS</v>
      </c>
    </row>
    <row r="75" spans="1:20" x14ac:dyDescent="0.25">
      <c r="A75" s="2">
        <f t="shared" si="3"/>
        <v>6</v>
      </c>
      <c r="B75" t="s">
        <v>91</v>
      </c>
      <c r="C75" t="s">
        <v>81</v>
      </c>
      <c r="D75" t="s">
        <v>19</v>
      </c>
      <c r="E75" t="s">
        <v>20</v>
      </c>
      <c r="F75" t="s">
        <v>82</v>
      </c>
      <c r="G75" t="s">
        <v>39</v>
      </c>
      <c r="H75">
        <v>5.12</v>
      </c>
      <c r="I75">
        <v>9.4499999999999993</v>
      </c>
      <c r="J75">
        <v>2.99</v>
      </c>
      <c r="K75">
        <v>2.5</v>
      </c>
      <c r="L75" t="s">
        <v>95</v>
      </c>
      <c r="M75" t="s">
        <v>83</v>
      </c>
      <c r="N75" t="s">
        <v>84</v>
      </c>
      <c r="O75">
        <v>4.04</v>
      </c>
      <c r="P75">
        <v>0</v>
      </c>
      <c r="Q75">
        <f t="shared" si="4"/>
        <v>24.705000000000002</v>
      </c>
      <c r="R75" t="str">
        <f>VLOOKUP(M75,'Footing table'!$B$3:$V$19,3,FALSE)</f>
        <v>RUB</v>
      </c>
      <c r="S75">
        <f t="shared" si="5"/>
        <v>12.8</v>
      </c>
      <c r="T75" t="str">
        <f>VLOOKUP(S75,'Heating Units'!$B$2:$D$9,3,TRUE)</f>
        <v>XXS</v>
      </c>
    </row>
    <row r="76" spans="1:20" x14ac:dyDescent="0.25">
      <c r="A76" s="2">
        <f t="shared" si="3"/>
        <v>0</v>
      </c>
      <c r="B76" t="s">
        <v>109</v>
      </c>
      <c r="C76" t="s">
        <v>94</v>
      </c>
      <c r="D76" t="s">
        <v>32</v>
      </c>
      <c r="E76" t="s">
        <v>20</v>
      </c>
      <c r="F76" t="s">
        <v>82</v>
      </c>
      <c r="G76" t="s">
        <v>34</v>
      </c>
      <c r="H76">
        <v>5.01</v>
      </c>
      <c r="I76">
        <v>10.81</v>
      </c>
      <c r="J76">
        <v>4.03</v>
      </c>
      <c r="K76">
        <v>2.5</v>
      </c>
      <c r="L76" t="s">
        <v>95</v>
      </c>
      <c r="M76" t="s">
        <v>83</v>
      </c>
      <c r="N76" t="s">
        <v>96</v>
      </c>
      <c r="O76">
        <v>5.05</v>
      </c>
      <c r="P76">
        <v>0</v>
      </c>
      <c r="Q76">
        <f t="shared" si="4"/>
        <v>26.985000000000003</v>
      </c>
      <c r="R76" t="str">
        <f>VLOOKUP(M76,'Footing table'!$B$3:$V$19,3,FALSE)</f>
        <v>RUB</v>
      </c>
      <c r="S76">
        <f t="shared" si="5"/>
        <v>12.524999999999999</v>
      </c>
      <c r="T76" t="str">
        <f>VLOOKUP(S76,'Heating Units'!$B$2:$D$9,3,TRUE)</f>
        <v>XXS</v>
      </c>
    </row>
    <row r="77" spans="1:20" x14ac:dyDescent="0.25">
      <c r="A77" s="2">
        <f t="shared" si="3"/>
        <v>2</v>
      </c>
      <c r="B77" t="s">
        <v>110</v>
      </c>
      <c r="C77" t="s">
        <v>94</v>
      </c>
      <c r="D77" t="s">
        <v>111</v>
      </c>
      <c r="E77" t="s">
        <v>20</v>
      </c>
      <c r="F77" t="s">
        <v>82</v>
      </c>
      <c r="G77" t="s">
        <v>37</v>
      </c>
      <c r="H77">
        <v>5.01</v>
      </c>
      <c r="I77">
        <v>10.81</v>
      </c>
      <c r="J77">
        <v>3.03</v>
      </c>
      <c r="K77">
        <v>2.5</v>
      </c>
      <c r="L77" t="s">
        <v>95</v>
      </c>
      <c r="M77" t="s">
        <v>83</v>
      </c>
      <c r="N77" t="s">
        <v>96</v>
      </c>
      <c r="O77">
        <v>5.05</v>
      </c>
      <c r="P77">
        <v>0</v>
      </c>
      <c r="Q77">
        <f t="shared" si="4"/>
        <v>26.985000000000003</v>
      </c>
      <c r="R77" t="str">
        <f>VLOOKUP(M77,'Footing table'!$B$3:$V$19,3,FALSE)</f>
        <v>RUB</v>
      </c>
      <c r="S77">
        <f t="shared" si="5"/>
        <v>12.524999999999999</v>
      </c>
      <c r="T77" t="str">
        <f>VLOOKUP(S77,'Heating Units'!$B$2:$D$9,3,TRUE)</f>
        <v>XXS</v>
      </c>
    </row>
    <row r="78" spans="1:20" x14ac:dyDescent="0.25">
      <c r="A78" s="2">
        <f t="shared" si="3"/>
        <v>2</v>
      </c>
      <c r="B78" t="s">
        <v>112</v>
      </c>
      <c r="C78" t="s">
        <v>94</v>
      </c>
      <c r="D78" t="s">
        <v>19</v>
      </c>
      <c r="E78" t="s">
        <v>20</v>
      </c>
      <c r="F78" t="s">
        <v>82</v>
      </c>
      <c r="G78" t="s">
        <v>55</v>
      </c>
      <c r="H78">
        <v>5.01</v>
      </c>
      <c r="I78">
        <v>10.81</v>
      </c>
      <c r="J78">
        <v>3.03</v>
      </c>
      <c r="K78">
        <v>2.5</v>
      </c>
      <c r="L78" t="s">
        <v>95</v>
      </c>
      <c r="M78" t="s">
        <v>83</v>
      </c>
      <c r="N78" t="s">
        <v>96</v>
      </c>
      <c r="O78">
        <v>5.05</v>
      </c>
      <c r="P78">
        <v>0</v>
      </c>
      <c r="Q78">
        <f t="shared" si="4"/>
        <v>26.985000000000003</v>
      </c>
      <c r="R78" t="str">
        <f>VLOOKUP(M78,'Footing table'!$B$3:$V$19,3,FALSE)</f>
        <v>RUB</v>
      </c>
      <c r="S78">
        <f t="shared" si="5"/>
        <v>12.524999999999999</v>
      </c>
      <c r="T78" t="str">
        <f>VLOOKUP(S78,'Heating Units'!$B$2:$D$9,3,TRUE)</f>
        <v>XXS</v>
      </c>
    </row>
    <row r="79" spans="1:20" x14ac:dyDescent="0.25">
      <c r="A79" s="2">
        <f t="shared" si="3"/>
        <v>3</v>
      </c>
      <c r="B79" t="s">
        <v>113</v>
      </c>
      <c r="C79" t="s">
        <v>94</v>
      </c>
      <c r="D79" t="s">
        <v>19</v>
      </c>
      <c r="E79" t="s">
        <v>20</v>
      </c>
      <c r="F79" t="s">
        <v>82</v>
      </c>
      <c r="G79" t="s">
        <v>37</v>
      </c>
      <c r="H79">
        <v>5.01</v>
      </c>
      <c r="I79">
        <v>10.81</v>
      </c>
      <c r="J79">
        <v>3.03</v>
      </c>
      <c r="K79">
        <v>2.5</v>
      </c>
      <c r="L79" t="s">
        <v>95</v>
      </c>
      <c r="M79" t="s">
        <v>83</v>
      </c>
      <c r="N79" t="s">
        <v>96</v>
      </c>
      <c r="O79">
        <v>5.05</v>
      </c>
      <c r="P79">
        <v>0</v>
      </c>
      <c r="Q79">
        <f t="shared" si="4"/>
        <v>26.985000000000003</v>
      </c>
      <c r="R79" t="str">
        <f>VLOOKUP(M79,'Footing table'!$B$3:$V$19,3,FALSE)</f>
        <v>RUB</v>
      </c>
      <c r="S79">
        <f t="shared" si="5"/>
        <v>12.524999999999999</v>
      </c>
      <c r="T79" t="str">
        <f>VLOOKUP(S79,'Heating Units'!$B$2:$D$9,3,TRUE)</f>
        <v>XXS</v>
      </c>
    </row>
    <row r="80" spans="1:20" x14ac:dyDescent="0.25">
      <c r="A80" s="2">
        <f t="shared" si="3"/>
        <v>3</v>
      </c>
      <c r="B80" t="s">
        <v>114</v>
      </c>
      <c r="C80" t="s">
        <v>94</v>
      </c>
      <c r="D80" t="s">
        <v>19</v>
      </c>
      <c r="E80" t="s">
        <v>20</v>
      </c>
      <c r="F80" t="s">
        <v>82</v>
      </c>
      <c r="G80" t="s">
        <v>55</v>
      </c>
      <c r="H80">
        <v>5.01</v>
      </c>
      <c r="I80">
        <v>10.81</v>
      </c>
      <c r="J80">
        <v>3.03</v>
      </c>
      <c r="K80">
        <v>2.5</v>
      </c>
      <c r="L80" t="s">
        <v>95</v>
      </c>
      <c r="M80" t="s">
        <v>83</v>
      </c>
      <c r="N80" t="s">
        <v>96</v>
      </c>
      <c r="O80">
        <v>5.05</v>
      </c>
      <c r="P80">
        <v>0</v>
      </c>
      <c r="Q80">
        <f t="shared" si="4"/>
        <v>26.985000000000003</v>
      </c>
      <c r="R80" t="str">
        <f>VLOOKUP(M80,'Footing table'!$B$3:$V$19,3,FALSE)</f>
        <v>RUB</v>
      </c>
      <c r="S80">
        <f t="shared" si="5"/>
        <v>12.524999999999999</v>
      </c>
      <c r="T80" t="str">
        <f>VLOOKUP(S80,'Heating Units'!$B$2:$D$9,3,TRUE)</f>
        <v>XXS</v>
      </c>
    </row>
    <row r="81" spans="1:20" x14ac:dyDescent="0.25">
      <c r="A81" s="2">
        <f t="shared" si="3"/>
        <v>4</v>
      </c>
      <c r="B81" t="s">
        <v>115</v>
      </c>
      <c r="C81" t="s">
        <v>94</v>
      </c>
      <c r="D81" t="s">
        <v>19</v>
      </c>
      <c r="E81" t="s">
        <v>20</v>
      </c>
      <c r="F81" t="s">
        <v>82</v>
      </c>
      <c r="G81" t="s">
        <v>55</v>
      </c>
      <c r="H81">
        <v>4.9800000000000004</v>
      </c>
      <c r="I81">
        <v>10.76</v>
      </c>
      <c r="J81">
        <v>3.03</v>
      </c>
      <c r="K81">
        <v>2.5</v>
      </c>
      <c r="L81" t="s">
        <v>95</v>
      </c>
      <c r="M81" t="s">
        <v>83</v>
      </c>
      <c r="N81" t="s">
        <v>96</v>
      </c>
      <c r="O81">
        <v>5.05</v>
      </c>
      <c r="P81">
        <v>0</v>
      </c>
      <c r="Q81">
        <f t="shared" si="4"/>
        <v>26.83</v>
      </c>
      <c r="R81" t="str">
        <f>VLOOKUP(M81,'Footing table'!$B$3:$V$19,3,FALSE)</f>
        <v>RUB</v>
      </c>
      <c r="S81">
        <f t="shared" si="5"/>
        <v>12.450000000000001</v>
      </c>
      <c r="T81" t="str">
        <f>VLOOKUP(S81,'Heating Units'!$B$2:$D$9,3,TRUE)</f>
        <v>XXS</v>
      </c>
    </row>
    <row r="82" spans="1:20" x14ac:dyDescent="0.25">
      <c r="A82" s="2">
        <f t="shared" si="3"/>
        <v>5</v>
      </c>
      <c r="B82" t="s">
        <v>64</v>
      </c>
      <c r="C82" t="s">
        <v>94</v>
      </c>
      <c r="D82" t="s">
        <v>19</v>
      </c>
      <c r="E82" t="s">
        <v>20</v>
      </c>
      <c r="F82" t="s">
        <v>82</v>
      </c>
      <c r="G82" t="s">
        <v>39</v>
      </c>
      <c r="H82">
        <v>4.9800000000000004</v>
      </c>
      <c r="I82">
        <v>10.76</v>
      </c>
      <c r="J82">
        <v>3.03</v>
      </c>
      <c r="K82">
        <v>2.5</v>
      </c>
      <c r="L82" t="s">
        <v>95</v>
      </c>
      <c r="M82" t="s">
        <v>83</v>
      </c>
      <c r="N82" t="s">
        <v>96</v>
      </c>
      <c r="O82">
        <v>5.05</v>
      </c>
      <c r="P82">
        <v>0</v>
      </c>
      <c r="Q82">
        <f t="shared" si="4"/>
        <v>26.83</v>
      </c>
      <c r="R82" t="str">
        <f>VLOOKUP(M82,'Footing table'!$B$3:$V$19,3,FALSE)</f>
        <v>RUB</v>
      </c>
      <c r="S82">
        <f t="shared" si="5"/>
        <v>12.450000000000001</v>
      </c>
      <c r="T82" t="str">
        <f>VLOOKUP(S82,'Heating Units'!$B$2:$D$9,3,TRUE)</f>
        <v>XXS</v>
      </c>
    </row>
    <row r="83" spans="1:20" x14ac:dyDescent="0.25">
      <c r="A83" s="2">
        <f t="shared" si="3"/>
        <v>5</v>
      </c>
      <c r="B83" t="s">
        <v>116</v>
      </c>
      <c r="C83" t="s">
        <v>94</v>
      </c>
      <c r="D83" t="s">
        <v>19</v>
      </c>
      <c r="E83" t="s">
        <v>20</v>
      </c>
      <c r="F83" t="s">
        <v>82</v>
      </c>
      <c r="G83" t="s">
        <v>55</v>
      </c>
      <c r="H83">
        <v>4.9800000000000004</v>
      </c>
      <c r="I83">
        <v>10.76</v>
      </c>
      <c r="J83">
        <v>3.03</v>
      </c>
      <c r="K83">
        <v>2.5</v>
      </c>
      <c r="L83" t="s">
        <v>95</v>
      </c>
      <c r="M83" t="s">
        <v>83</v>
      </c>
      <c r="N83" t="s">
        <v>96</v>
      </c>
      <c r="O83">
        <v>5.05</v>
      </c>
      <c r="P83">
        <v>0</v>
      </c>
      <c r="Q83">
        <f t="shared" si="4"/>
        <v>26.83</v>
      </c>
      <c r="R83" t="str">
        <f>VLOOKUP(M83,'Footing table'!$B$3:$V$19,3,FALSE)</f>
        <v>RUB</v>
      </c>
      <c r="S83">
        <f t="shared" si="5"/>
        <v>12.450000000000001</v>
      </c>
      <c r="T83" t="str">
        <f>VLOOKUP(S83,'Heating Units'!$B$2:$D$9,3,TRUE)</f>
        <v>XXS</v>
      </c>
    </row>
    <row r="84" spans="1:20" x14ac:dyDescent="0.25">
      <c r="A84" s="2">
        <f t="shared" si="3"/>
        <v>6</v>
      </c>
      <c r="B84" t="s">
        <v>91</v>
      </c>
      <c r="C84" t="s">
        <v>94</v>
      </c>
      <c r="D84" t="s">
        <v>19</v>
      </c>
      <c r="E84" t="s">
        <v>20</v>
      </c>
      <c r="F84" t="s">
        <v>82</v>
      </c>
      <c r="G84" t="s">
        <v>39</v>
      </c>
      <c r="H84">
        <v>4.9800000000000004</v>
      </c>
      <c r="I84">
        <v>10.76</v>
      </c>
      <c r="J84">
        <v>2.99</v>
      </c>
      <c r="K84">
        <v>2.5</v>
      </c>
      <c r="L84" t="s">
        <v>95</v>
      </c>
      <c r="M84" t="s">
        <v>83</v>
      </c>
      <c r="N84" t="s">
        <v>96</v>
      </c>
      <c r="O84">
        <v>5.05</v>
      </c>
      <c r="P84">
        <v>0</v>
      </c>
      <c r="Q84">
        <f t="shared" si="4"/>
        <v>26.83</v>
      </c>
      <c r="R84" t="str">
        <f>VLOOKUP(M84,'Footing table'!$B$3:$V$19,3,FALSE)</f>
        <v>RUB</v>
      </c>
      <c r="S84">
        <f t="shared" si="5"/>
        <v>12.450000000000001</v>
      </c>
      <c r="T84" t="str">
        <f>VLOOKUP(S84,'Heating Units'!$B$2:$D$9,3,TRUE)</f>
        <v>XXS</v>
      </c>
    </row>
    <row r="85" spans="1:20" x14ac:dyDescent="0.25">
      <c r="A85" s="2">
        <f t="shared" si="3"/>
        <v>6</v>
      </c>
      <c r="B85" t="s">
        <v>74</v>
      </c>
      <c r="C85" t="s">
        <v>94</v>
      </c>
      <c r="D85" t="s">
        <v>19</v>
      </c>
      <c r="E85" t="s">
        <v>20</v>
      </c>
      <c r="F85" t="s">
        <v>82</v>
      </c>
      <c r="G85" t="s">
        <v>55</v>
      </c>
      <c r="H85">
        <v>4.9800000000000004</v>
      </c>
      <c r="I85">
        <v>10.76</v>
      </c>
      <c r="J85">
        <v>2.99</v>
      </c>
      <c r="K85">
        <v>2.5</v>
      </c>
      <c r="L85" t="s">
        <v>95</v>
      </c>
      <c r="M85" t="s">
        <v>83</v>
      </c>
      <c r="N85" t="s">
        <v>96</v>
      </c>
      <c r="O85">
        <v>5.05</v>
      </c>
      <c r="P85">
        <v>0</v>
      </c>
      <c r="Q85">
        <f t="shared" si="4"/>
        <v>26.83</v>
      </c>
      <c r="R85" t="str">
        <f>VLOOKUP(M85,'Footing table'!$B$3:$V$19,3,FALSE)</f>
        <v>RUB</v>
      </c>
      <c r="S85">
        <f t="shared" si="5"/>
        <v>12.450000000000001</v>
      </c>
      <c r="T85" t="str">
        <f>VLOOKUP(S85,'Heating Units'!$B$2:$D$9,3,TRUE)</f>
        <v>XXS</v>
      </c>
    </row>
    <row r="86" spans="1:20" x14ac:dyDescent="0.25">
      <c r="A86" s="2">
        <f t="shared" si="3"/>
        <v>5</v>
      </c>
      <c r="B86" t="s">
        <v>64</v>
      </c>
      <c r="C86" t="s">
        <v>81</v>
      </c>
      <c r="D86" t="s">
        <v>19</v>
      </c>
      <c r="E86" t="s">
        <v>20</v>
      </c>
      <c r="F86" t="s">
        <v>82</v>
      </c>
      <c r="G86" t="s">
        <v>39</v>
      </c>
      <c r="H86">
        <v>4.55</v>
      </c>
      <c r="I86">
        <v>9.08</v>
      </c>
      <c r="J86">
        <v>3.03</v>
      </c>
      <c r="K86">
        <v>2.5</v>
      </c>
      <c r="L86" t="s">
        <v>95</v>
      </c>
      <c r="M86" t="s">
        <v>83</v>
      </c>
      <c r="N86" t="s">
        <v>84</v>
      </c>
      <c r="O86">
        <v>2.13</v>
      </c>
      <c r="P86">
        <v>0</v>
      </c>
      <c r="Q86">
        <f t="shared" si="4"/>
        <v>25.12</v>
      </c>
      <c r="R86" t="str">
        <f>VLOOKUP(M86,'Footing table'!$B$3:$V$19,3,FALSE)</f>
        <v>RUB</v>
      </c>
      <c r="S86">
        <f t="shared" si="5"/>
        <v>11.375</v>
      </c>
      <c r="T86" t="str">
        <f>VLOOKUP(S86,'Heating Units'!$B$2:$D$9,3,TRUE)</f>
        <v>XXS</v>
      </c>
    </row>
    <row r="87" spans="1:20" x14ac:dyDescent="0.25">
      <c r="A87" s="2">
        <f t="shared" si="3"/>
        <v>6</v>
      </c>
      <c r="B87" t="s">
        <v>91</v>
      </c>
      <c r="C87" t="s">
        <v>81</v>
      </c>
      <c r="D87" t="s">
        <v>19</v>
      </c>
      <c r="E87" t="s">
        <v>20</v>
      </c>
      <c r="F87" t="s">
        <v>82</v>
      </c>
      <c r="G87" t="s">
        <v>39</v>
      </c>
      <c r="H87">
        <v>4.55</v>
      </c>
      <c r="I87">
        <v>9.08</v>
      </c>
      <c r="J87">
        <v>2.99</v>
      </c>
      <c r="K87">
        <v>2.5</v>
      </c>
      <c r="L87" t="s">
        <v>95</v>
      </c>
      <c r="M87" t="s">
        <v>83</v>
      </c>
      <c r="N87" t="s">
        <v>84</v>
      </c>
      <c r="O87">
        <v>2.13</v>
      </c>
      <c r="P87">
        <v>0</v>
      </c>
      <c r="Q87">
        <f t="shared" si="4"/>
        <v>25.12</v>
      </c>
      <c r="R87" t="str">
        <f>VLOOKUP(M87,'Footing table'!$B$3:$V$19,3,FALSE)</f>
        <v>RUB</v>
      </c>
      <c r="S87">
        <f t="shared" si="5"/>
        <v>11.375</v>
      </c>
      <c r="T87" t="str">
        <f>VLOOKUP(S87,'Heating Units'!$B$2:$D$9,3,TRUE)</f>
        <v>XXS</v>
      </c>
    </row>
    <row r="88" spans="1:20" x14ac:dyDescent="0.25">
      <c r="A88" s="2">
        <f t="shared" si="3"/>
        <v>1</v>
      </c>
      <c r="B88" t="s">
        <v>117</v>
      </c>
      <c r="C88" t="s">
        <v>108</v>
      </c>
      <c r="D88" t="s">
        <v>111</v>
      </c>
      <c r="E88" t="s">
        <v>20</v>
      </c>
      <c r="F88" t="s">
        <v>82</v>
      </c>
      <c r="G88" t="s">
        <v>37</v>
      </c>
      <c r="H88">
        <v>3.98</v>
      </c>
      <c r="I88">
        <v>9.68</v>
      </c>
      <c r="J88">
        <v>3.03</v>
      </c>
      <c r="K88">
        <v>2.5</v>
      </c>
      <c r="L88" t="s">
        <v>95</v>
      </c>
      <c r="M88" t="s">
        <v>83</v>
      </c>
      <c r="N88" t="s">
        <v>96</v>
      </c>
      <c r="O88">
        <v>8.23</v>
      </c>
      <c r="P88">
        <v>0</v>
      </c>
      <c r="Q88">
        <f t="shared" si="4"/>
        <v>19.95</v>
      </c>
      <c r="R88" t="str">
        <f>VLOOKUP(M88,'Footing table'!$B$3:$V$19,3,FALSE)</f>
        <v>RUB</v>
      </c>
      <c r="S88">
        <f t="shared" si="5"/>
        <v>9.9499999999999993</v>
      </c>
      <c r="T88" t="str">
        <f>VLOOKUP(S88,'Heating Units'!$B$2:$D$9,3,TRUE)</f>
        <v>XXS</v>
      </c>
    </row>
    <row r="89" spans="1:20" x14ac:dyDescent="0.25">
      <c r="A89" s="2">
        <f t="shared" si="3"/>
        <v>1</v>
      </c>
      <c r="B89" t="s">
        <v>118</v>
      </c>
      <c r="C89" t="s">
        <v>108</v>
      </c>
      <c r="D89" t="s">
        <v>32</v>
      </c>
      <c r="E89" t="s">
        <v>20</v>
      </c>
      <c r="F89" t="s">
        <v>82</v>
      </c>
      <c r="G89" t="s">
        <v>55</v>
      </c>
      <c r="H89">
        <v>3.98</v>
      </c>
      <c r="I89">
        <v>9.68</v>
      </c>
      <c r="J89">
        <v>3.03</v>
      </c>
      <c r="K89">
        <v>2.5</v>
      </c>
      <c r="L89" t="s">
        <v>95</v>
      </c>
      <c r="M89" t="s">
        <v>83</v>
      </c>
      <c r="N89" t="s">
        <v>96</v>
      </c>
      <c r="O89">
        <v>8.23</v>
      </c>
      <c r="P89">
        <v>0</v>
      </c>
      <c r="Q89">
        <f t="shared" si="4"/>
        <v>19.95</v>
      </c>
      <c r="R89" t="str">
        <f>VLOOKUP(M89,'Footing table'!$B$3:$V$19,3,FALSE)</f>
        <v>RUB</v>
      </c>
      <c r="S89">
        <f t="shared" si="5"/>
        <v>9.9499999999999993</v>
      </c>
      <c r="T89" t="str">
        <f>VLOOKUP(S89,'Heating Units'!$B$2:$D$9,3,TRUE)</f>
        <v>XXS</v>
      </c>
    </row>
    <row r="90" spans="1:20" x14ac:dyDescent="0.25">
      <c r="A90" s="2">
        <f t="shared" si="3"/>
        <v>2</v>
      </c>
      <c r="B90" t="s">
        <v>119</v>
      </c>
      <c r="C90" t="s">
        <v>108</v>
      </c>
      <c r="D90" t="s">
        <v>19</v>
      </c>
      <c r="E90" t="s">
        <v>20</v>
      </c>
      <c r="F90" t="s">
        <v>82</v>
      </c>
      <c r="G90" t="s">
        <v>37</v>
      </c>
      <c r="H90">
        <v>3.98</v>
      </c>
      <c r="I90">
        <v>9.68</v>
      </c>
      <c r="J90">
        <v>3.03</v>
      </c>
      <c r="K90">
        <v>2.5</v>
      </c>
      <c r="L90" t="s">
        <v>95</v>
      </c>
      <c r="M90" t="s">
        <v>83</v>
      </c>
      <c r="N90" t="s">
        <v>96</v>
      </c>
      <c r="O90">
        <v>8.23</v>
      </c>
      <c r="P90">
        <v>0</v>
      </c>
      <c r="Q90">
        <f t="shared" si="4"/>
        <v>19.95</v>
      </c>
      <c r="R90" t="str">
        <f>VLOOKUP(M90,'Footing table'!$B$3:$V$19,3,FALSE)</f>
        <v>RUB</v>
      </c>
      <c r="S90">
        <f t="shared" si="5"/>
        <v>9.9499999999999993</v>
      </c>
      <c r="T90" t="str">
        <f>VLOOKUP(S90,'Heating Units'!$B$2:$D$9,3,TRUE)</f>
        <v>XXS</v>
      </c>
    </row>
    <row r="91" spans="1:20" x14ac:dyDescent="0.25">
      <c r="A91" s="2">
        <f t="shared" si="3"/>
        <v>2</v>
      </c>
      <c r="B91" t="s">
        <v>120</v>
      </c>
      <c r="C91" t="s">
        <v>108</v>
      </c>
      <c r="D91" t="s">
        <v>19</v>
      </c>
      <c r="E91" t="s">
        <v>20</v>
      </c>
      <c r="F91" t="s">
        <v>82</v>
      </c>
      <c r="G91" t="s">
        <v>55</v>
      </c>
      <c r="H91">
        <v>3.98</v>
      </c>
      <c r="I91">
        <v>9.68</v>
      </c>
      <c r="J91">
        <v>3.03</v>
      </c>
      <c r="K91">
        <v>2.5</v>
      </c>
      <c r="L91" t="s">
        <v>95</v>
      </c>
      <c r="M91" t="s">
        <v>83</v>
      </c>
      <c r="N91" t="s">
        <v>96</v>
      </c>
      <c r="O91">
        <v>8.23</v>
      </c>
      <c r="P91">
        <v>0</v>
      </c>
      <c r="Q91">
        <f t="shared" si="4"/>
        <v>19.95</v>
      </c>
      <c r="R91" t="str">
        <f>VLOOKUP(M91,'Footing table'!$B$3:$V$19,3,FALSE)</f>
        <v>RUB</v>
      </c>
      <c r="S91">
        <f t="shared" si="5"/>
        <v>9.9499999999999993</v>
      </c>
      <c r="T91" t="str">
        <f>VLOOKUP(S91,'Heating Units'!$B$2:$D$9,3,TRUE)</f>
        <v>XXS</v>
      </c>
    </row>
    <row r="92" spans="1:20" x14ac:dyDescent="0.25">
      <c r="A92" s="2">
        <f t="shared" si="3"/>
        <v>3</v>
      </c>
      <c r="B92" t="s">
        <v>121</v>
      </c>
      <c r="C92" t="s">
        <v>108</v>
      </c>
      <c r="D92" t="s">
        <v>19</v>
      </c>
      <c r="E92" t="s">
        <v>20</v>
      </c>
      <c r="F92" t="s">
        <v>82</v>
      </c>
      <c r="G92" t="s">
        <v>37</v>
      </c>
      <c r="H92">
        <v>3.98</v>
      </c>
      <c r="I92">
        <v>9.69</v>
      </c>
      <c r="J92">
        <v>3.03</v>
      </c>
      <c r="K92">
        <v>2.5</v>
      </c>
      <c r="L92" t="s">
        <v>95</v>
      </c>
      <c r="M92" t="s">
        <v>83</v>
      </c>
      <c r="N92" t="s">
        <v>96</v>
      </c>
      <c r="O92">
        <v>8.23</v>
      </c>
      <c r="P92">
        <v>0</v>
      </c>
      <c r="Q92">
        <f t="shared" si="4"/>
        <v>19.974999999999998</v>
      </c>
      <c r="R92" t="str">
        <f>VLOOKUP(M92,'Footing table'!$B$3:$V$19,3,FALSE)</f>
        <v>RUB</v>
      </c>
      <c r="S92">
        <f t="shared" si="5"/>
        <v>9.9499999999999993</v>
      </c>
      <c r="T92" t="str">
        <f>VLOOKUP(S92,'Heating Units'!$B$2:$D$9,3,TRUE)</f>
        <v>XXS</v>
      </c>
    </row>
    <row r="93" spans="1:20" x14ac:dyDescent="0.25">
      <c r="A93" s="2">
        <f t="shared" si="3"/>
        <v>3</v>
      </c>
      <c r="B93" t="s">
        <v>122</v>
      </c>
      <c r="C93" t="s">
        <v>108</v>
      </c>
      <c r="D93" t="s">
        <v>19</v>
      </c>
      <c r="E93" t="s">
        <v>20</v>
      </c>
      <c r="F93" t="s">
        <v>82</v>
      </c>
      <c r="G93" t="s">
        <v>55</v>
      </c>
      <c r="H93">
        <v>3.98</v>
      </c>
      <c r="I93">
        <v>9.68</v>
      </c>
      <c r="J93">
        <v>3.03</v>
      </c>
      <c r="K93">
        <v>2.5</v>
      </c>
      <c r="L93" t="s">
        <v>95</v>
      </c>
      <c r="M93" t="s">
        <v>83</v>
      </c>
      <c r="N93" t="s">
        <v>96</v>
      </c>
      <c r="O93">
        <v>8.23</v>
      </c>
      <c r="P93">
        <v>0</v>
      </c>
      <c r="Q93">
        <f t="shared" si="4"/>
        <v>19.95</v>
      </c>
      <c r="R93" t="str">
        <f>VLOOKUP(M93,'Footing table'!$B$3:$V$19,3,FALSE)</f>
        <v>RUB</v>
      </c>
      <c r="S93">
        <f t="shared" si="5"/>
        <v>9.9499999999999993</v>
      </c>
      <c r="T93" t="str">
        <f>VLOOKUP(S93,'Heating Units'!$B$2:$D$9,3,TRUE)</f>
        <v>XXS</v>
      </c>
    </row>
    <row r="94" spans="1:20" x14ac:dyDescent="0.25">
      <c r="A94" s="2">
        <f t="shared" si="3"/>
        <v>4</v>
      </c>
      <c r="B94" t="s">
        <v>123</v>
      </c>
      <c r="C94" t="s">
        <v>108</v>
      </c>
      <c r="D94" t="s">
        <v>19</v>
      </c>
      <c r="E94" t="s">
        <v>20</v>
      </c>
      <c r="F94" t="s">
        <v>82</v>
      </c>
      <c r="G94" t="s">
        <v>37</v>
      </c>
      <c r="H94">
        <v>3.96</v>
      </c>
      <c r="I94">
        <v>9.6300000000000008</v>
      </c>
      <c r="J94">
        <v>3.01</v>
      </c>
      <c r="K94">
        <v>2.5</v>
      </c>
      <c r="L94" t="s">
        <v>95</v>
      </c>
      <c r="M94" t="s">
        <v>83</v>
      </c>
      <c r="N94" t="s">
        <v>96</v>
      </c>
      <c r="O94">
        <v>8.23</v>
      </c>
      <c r="P94">
        <v>0</v>
      </c>
      <c r="Q94">
        <f t="shared" si="4"/>
        <v>19.805000000000003</v>
      </c>
      <c r="R94" t="str">
        <f>VLOOKUP(M94,'Footing table'!$B$3:$V$19,3,FALSE)</f>
        <v>RUB</v>
      </c>
      <c r="S94">
        <f t="shared" si="5"/>
        <v>9.9</v>
      </c>
      <c r="T94" t="str">
        <f>VLOOKUP(S94,'Heating Units'!$B$2:$D$9,3,TRUE)</f>
        <v>XXS</v>
      </c>
    </row>
    <row r="95" spans="1:20" x14ac:dyDescent="0.25">
      <c r="A95" s="2">
        <f t="shared" si="3"/>
        <v>4</v>
      </c>
      <c r="B95" t="s">
        <v>124</v>
      </c>
      <c r="C95" t="s">
        <v>108</v>
      </c>
      <c r="D95" t="s">
        <v>19</v>
      </c>
      <c r="E95" t="s">
        <v>20</v>
      </c>
      <c r="F95" t="s">
        <v>82</v>
      </c>
      <c r="G95" t="s">
        <v>55</v>
      </c>
      <c r="H95">
        <v>3.96</v>
      </c>
      <c r="I95">
        <v>9.6300000000000008</v>
      </c>
      <c r="J95">
        <v>3.03</v>
      </c>
      <c r="K95">
        <v>2.5</v>
      </c>
      <c r="L95" t="s">
        <v>95</v>
      </c>
      <c r="M95" t="s">
        <v>83</v>
      </c>
      <c r="N95" t="s">
        <v>96</v>
      </c>
      <c r="O95">
        <v>8.23</v>
      </c>
      <c r="P95">
        <v>0</v>
      </c>
      <c r="Q95">
        <f t="shared" si="4"/>
        <v>19.805000000000003</v>
      </c>
      <c r="R95" t="str">
        <f>VLOOKUP(M95,'Footing table'!$B$3:$V$19,3,FALSE)</f>
        <v>RUB</v>
      </c>
      <c r="S95">
        <f t="shared" si="5"/>
        <v>9.9</v>
      </c>
      <c r="T95" t="str">
        <f>VLOOKUP(S95,'Heating Units'!$B$2:$D$9,3,TRUE)</f>
        <v>XXS</v>
      </c>
    </row>
    <row r="96" spans="1:20" x14ac:dyDescent="0.25">
      <c r="A96" s="2">
        <f t="shared" si="3"/>
        <v>5</v>
      </c>
      <c r="B96" t="s">
        <v>76</v>
      </c>
      <c r="C96" t="s">
        <v>108</v>
      </c>
      <c r="D96" t="s">
        <v>19</v>
      </c>
      <c r="E96" t="s">
        <v>20</v>
      </c>
      <c r="F96" t="s">
        <v>82</v>
      </c>
      <c r="G96" t="s">
        <v>39</v>
      </c>
      <c r="H96">
        <v>3.96</v>
      </c>
      <c r="I96">
        <v>9.64</v>
      </c>
      <c r="J96">
        <v>3.03</v>
      </c>
      <c r="K96">
        <v>2.5</v>
      </c>
      <c r="L96" t="s">
        <v>95</v>
      </c>
      <c r="M96" t="s">
        <v>83</v>
      </c>
      <c r="N96" t="s">
        <v>96</v>
      </c>
      <c r="O96">
        <v>8.23</v>
      </c>
      <c r="P96">
        <v>0</v>
      </c>
      <c r="Q96">
        <f t="shared" si="4"/>
        <v>19.830000000000002</v>
      </c>
      <c r="R96" t="str">
        <f>VLOOKUP(M96,'Footing table'!$B$3:$V$19,3,FALSE)</f>
        <v>RUB</v>
      </c>
      <c r="S96">
        <f t="shared" si="5"/>
        <v>9.9</v>
      </c>
      <c r="T96" t="str">
        <f>VLOOKUP(S96,'Heating Units'!$B$2:$D$9,3,TRUE)</f>
        <v>XXS</v>
      </c>
    </row>
    <row r="97" spans="1:20" x14ac:dyDescent="0.25">
      <c r="A97" s="2">
        <f t="shared" si="3"/>
        <v>5</v>
      </c>
      <c r="B97" t="s">
        <v>70</v>
      </c>
      <c r="C97" t="s">
        <v>108</v>
      </c>
      <c r="D97" t="s">
        <v>19</v>
      </c>
      <c r="E97" t="s">
        <v>20</v>
      </c>
      <c r="F97" t="s">
        <v>82</v>
      </c>
      <c r="G97" t="s">
        <v>55</v>
      </c>
      <c r="H97">
        <v>3.96</v>
      </c>
      <c r="I97">
        <v>9.6300000000000008</v>
      </c>
      <c r="J97">
        <v>3.03</v>
      </c>
      <c r="K97">
        <v>2.5</v>
      </c>
      <c r="L97" t="s">
        <v>95</v>
      </c>
      <c r="M97" t="s">
        <v>83</v>
      </c>
      <c r="N97" t="s">
        <v>96</v>
      </c>
      <c r="O97">
        <v>8.23</v>
      </c>
      <c r="P97">
        <v>0</v>
      </c>
      <c r="Q97">
        <f t="shared" si="4"/>
        <v>19.805000000000003</v>
      </c>
      <c r="R97" t="str">
        <f>VLOOKUP(M97,'Footing table'!$B$3:$V$19,3,FALSE)</f>
        <v>RUB</v>
      </c>
      <c r="S97">
        <f t="shared" si="5"/>
        <v>9.9</v>
      </c>
      <c r="T97" t="str">
        <f>VLOOKUP(S97,'Heating Units'!$B$2:$D$9,3,TRUE)</f>
        <v>XXS</v>
      </c>
    </row>
    <row r="98" spans="1:20" x14ac:dyDescent="0.25">
      <c r="A98" s="2">
        <f t="shared" si="3"/>
        <v>6</v>
      </c>
      <c r="B98" t="s">
        <v>71</v>
      </c>
      <c r="C98" t="s">
        <v>108</v>
      </c>
      <c r="D98" t="s">
        <v>19</v>
      </c>
      <c r="E98" t="s">
        <v>20</v>
      </c>
      <c r="F98" t="s">
        <v>82</v>
      </c>
      <c r="G98" t="s">
        <v>39</v>
      </c>
      <c r="H98">
        <v>3.96</v>
      </c>
      <c r="I98">
        <v>9.64</v>
      </c>
      <c r="J98">
        <v>2.99</v>
      </c>
      <c r="K98">
        <v>2.5</v>
      </c>
      <c r="L98" t="s">
        <v>95</v>
      </c>
      <c r="M98" t="s">
        <v>83</v>
      </c>
      <c r="N98" t="s">
        <v>96</v>
      </c>
      <c r="O98">
        <v>8.23</v>
      </c>
      <c r="P98">
        <v>0</v>
      </c>
      <c r="Q98">
        <f t="shared" si="4"/>
        <v>19.830000000000002</v>
      </c>
      <c r="R98" t="str">
        <f>VLOOKUP(M98,'Footing table'!$B$3:$V$19,3,FALSE)</f>
        <v>RUB</v>
      </c>
      <c r="S98">
        <f t="shared" si="5"/>
        <v>9.9</v>
      </c>
      <c r="T98" t="str">
        <f>VLOOKUP(S98,'Heating Units'!$B$2:$D$9,3,TRUE)</f>
        <v>XXS</v>
      </c>
    </row>
    <row r="99" spans="1:20" x14ac:dyDescent="0.25">
      <c r="A99" s="2">
        <f t="shared" si="3"/>
        <v>6</v>
      </c>
      <c r="B99" t="s">
        <v>65</v>
      </c>
      <c r="C99" t="s">
        <v>108</v>
      </c>
      <c r="D99" t="s">
        <v>19</v>
      </c>
      <c r="E99" t="s">
        <v>20</v>
      </c>
      <c r="F99" t="s">
        <v>82</v>
      </c>
      <c r="G99" t="s">
        <v>55</v>
      </c>
      <c r="H99">
        <v>3.96</v>
      </c>
      <c r="I99">
        <v>9.6300000000000008</v>
      </c>
      <c r="J99">
        <v>2.99</v>
      </c>
      <c r="K99">
        <v>2.5</v>
      </c>
      <c r="L99" t="s">
        <v>95</v>
      </c>
      <c r="M99" t="s">
        <v>83</v>
      </c>
      <c r="N99" t="s">
        <v>96</v>
      </c>
      <c r="O99">
        <v>8.23</v>
      </c>
      <c r="P99">
        <v>0</v>
      </c>
      <c r="Q99">
        <f t="shared" si="4"/>
        <v>19.805000000000003</v>
      </c>
      <c r="R99" t="str">
        <f>VLOOKUP(M99,'Footing table'!$B$3:$V$19,3,FALSE)</f>
        <v>RUB</v>
      </c>
      <c r="S99">
        <f t="shared" si="5"/>
        <v>9.9</v>
      </c>
      <c r="T99" t="str">
        <f>VLOOKUP(S99,'Heating Units'!$B$2:$D$9,3,TRUE)</f>
        <v>XXS</v>
      </c>
    </row>
    <row r="100" spans="1:20" x14ac:dyDescent="0.25">
      <c r="A100" s="2">
        <f t="shared" si="3"/>
        <v>7</v>
      </c>
      <c r="B100" t="s">
        <v>125</v>
      </c>
      <c r="C100" t="s">
        <v>106</v>
      </c>
      <c r="D100" t="s">
        <v>19</v>
      </c>
      <c r="E100" t="s">
        <v>20</v>
      </c>
      <c r="F100" t="s">
        <v>82</v>
      </c>
      <c r="G100" t="s">
        <v>39</v>
      </c>
      <c r="H100">
        <v>3.92</v>
      </c>
      <c r="I100">
        <v>8.4</v>
      </c>
      <c r="J100">
        <v>3</v>
      </c>
      <c r="K100">
        <v>2.5</v>
      </c>
      <c r="L100" t="s">
        <v>95</v>
      </c>
      <c r="M100" t="s">
        <v>83</v>
      </c>
      <c r="N100" t="s">
        <v>96</v>
      </c>
      <c r="O100">
        <v>3.72</v>
      </c>
      <c r="P100">
        <v>0</v>
      </c>
      <c r="Q100">
        <f t="shared" si="4"/>
        <v>21.200000000000003</v>
      </c>
      <c r="R100" t="str">
        <f>VLOOKUP(M100,'Footing table'!$B$3:$V$19,3,FALSE)</f>
        <v>RUB</v>
      </c>
      <c r="S100">
        <f t="shared" si="5"/>
        <v>9.8000000000000007</v>
      </c>
      <c r="T100" t="str">
        <f>VLOOKUP(S100,'Heating Units'!$B$2:$D$9,3,TRUE)</f>
        <v>XXS</v>
      </c>
    </row>
    <row r="101" spans="1:20" x14ac:dyDescent="0.25">
      <c r="A101" s="2">
        <f t="shared" si="3"/>
        <v>0</v>
      </c>
      <c r="B101" t="s">
        <v>126</v>
      </c>
      <c r="C101" t="s">
        <v>127</v>
      </c>
      <c r="D101" t="s">
        <v>19</v>
      </c>
      <c r="E101" t="s">
        <v>20</v>
      </c>
      <c r="F101" t="s">
        <v>18</v>
      </c>
      <c r="H101">
        <v>3.84</v>
      </c>
      <c r="I101">
        <v>7.96</v>
      </c>
      <c r="J101">
        <v>4.03</v>
      </c>
      <c r="K101">
        <v>2.7</v>
      </c>
      <c r="L101" t="s">
        <v>35</v>
      </c>
      <c r="M101" t="s">
        <v>53</v>
      </c>
      <c r="N101" t="s">
        <v>60</v>
      </c>
      <c r="O101">
        <v>4.91</v>
      </c>
      <c r="P101">
        <v>0</v>
      </c>
      <c r="Q101">
        <f t="shared" si="4"/>
        <v>20.422000000000001</v>
      </c>
      <c r="R101" t="str">
        <f>VLOOKUP(M101,'Footing table'!$B$3:$V$19,3,FALSE)</f>
        <v>CER1</v>
      </c>
      <c r="S101">
        <f t="shared" si="5"/>
        <v>10.368</v>
      </c>
      <c r="T101" t="str">
        <f>VLOOKUP(S101,'Heating Units'!$B$2:$D$9,3,TRUE)</f>
        <v>XXS</v>
      </c>
    </row>
    <row r="102" spans="1:20" x14ac:dyDescent="0.25">
      <c r="A102" s="2">
        <f t="shared" si="3"/>
        <v>2</v>
      </c>
      <c r="B102" t="s">
        <v>92</v>
      </c>
      <c r="C102" t="s">
        <v>127</v>
      </c>
      <c r="D102" t="s">
        <v>19</v>
      </c>
      <c r="E102" t="s">
        <v>20</v>
      </c>
      <c r="F102" t="s">
        <v>18</v>
      </c>
      <c r="H102">
        <v>3.84</v>
      </c>
      <c r="I102">
        <v>7.96</v>
      </c>
      <c r="J102">
        <v>3.03</v>
      </c>
      <c r="K102">
        <v>2.5</v>
      </c>
      <c r="L102" t="s">
        <v>35</v>
      </c>
      <c r="M102" t="s">
        <v>53</v>
      </c>
      <c r="N102" t="s">
        <v>60</v>
      </c>
      <c r="O102">
        <v>4.91</v>
      </c>
      <c r="P102">
        <v>0</v>
      </c>
      <c r="Q102">
        <f t="shared" si="4"/>
        <v>18.829999999999998</v>
      </c>
      <c r="R102" t="str">
        <f>VLOOKUP(M102,'Footing table'!$B$3:$V$19,3,FALSE)</f>
        <v>CER1</v>
      </c>
      <c r="S102">
        <f t="shared" si="5"/>
        <v>9.6</v>
      </c>
      <c r="T102" t="str">
        <f>VLOOKUP(S102,'Heating Units'!$B$2:$D$9,3,TRUE)</f>
        <v>XXS</v>
      </c>
    </row>
    <row r="103" spans="1:20" x14ac:dyDescent="0.25">
      <c r="A103" s="2">
        <f t="shared" si="3"/>
        <v>3</v>
      </c>
      <c r="B103" t="s">
        <v>128</v>
      </c>
      <c r="C103" t="s">
        <v>127</v>
      </c>
      <c r="D103" t="s">
        <v>19</v>
      </c>
      <c r="E103" t="s">
        <v>20</v>
      </c>
      <c r="F103" t="s">
        <v>18</v>
      </c>
      <c r="H103">
        <v>3.84</v>
      </c>
      <c r="I103">
        <v>7.96</v>
      </c>
      <c r="J103">
        <v>2.99</v>
      </c>
      <c r="K103">
        <v>2.5</v>
      </c>
      <c r="L103" t="s">
        <v>35</v>
      </c>
      <c r="M103" t="s">
        <v>53</v>
      </c>
      <c r="N103" t="s">
        <v>60</v>
      </c>
      <c r="O103">
        <v>4.91</v>
      </c>
      <c r="P103">
        <v>0</v>
      </c>
      <c r="Q103">
        <f t="shared" si="4"/>
        <v>18.829999999999998</v>
      </c>
      <c r="R103" t="str">
        <f>VLOOKUP(M103,'Footing table'!$B$3:$V$19,3,FALSE)</f>
        <v>CER1</v>
      </c>
      <c r="S103">
        <f t="shared" si="5"/>
        <v>9.6</v>
      </c>
      <c r="T103" t="str">
        <f>VLOOKUP(S103,'Heating Units'!$B$2:$D$9,3,TRUE)</f>
        <v>XXS</v>
      </c>
    </row>
    <row r="104" spans="1:20" x14ac:dyDescent="0.25">
      <c r="A104" s="2">
        <f t="shared" si="3"/>
        <v>6</v>
      </c>
      <c r="B104" t="s">
        <v>65</v>
      </c>
      <c r="C104" t="s">
        <v>127</v>
      </c>
      <c r="D104" t="s">
        <v>19</v>
      </c>
      <c r="E104" t="s">
        <v>20</v>
      </c>
      <c r="F104" t="s">
        <v>18</v>
      </c>
      <c r="H104">
        <v>3.84</v>
      </c>
      <c r="I104">
        <v>7.96</v>
      </c>
      <c r="J104">
        <v>2.99</v>
      </c>
      <c r="K104">
        <v>2.5</v>
      </c>
      <c r="L104" t="s">
        <v>35</v>
      </c>
      <c r="M104" t="s">
        <v>53</v>
      </c>
      <c r="N104" t="s">
        <v>60</v>
      </c>
      <c r="O104">
        <v>4.91</v>
      </c>
      <c r="P104">
        <v>0</v>
      </c>
      <c r="Q104">
        <f t="shared" si="4"/>
        <v>18.829999999999998</v>
      </c>
      <c r="R104" t="str">
        <f>VLOOKUP(M104,'Footing table'!$B$3:$V$19,3,FALSE)</f>
        <v>CER1</v>
      </c>
      <c r="S104">
        <f t="shared" si="5"/>
        <v>9.6</v>
      </c>
      <c r="T104" t="str">
        <f>VLOOKUP(S104,'Heating Units'!$B$2:$D$9,3,TRUE)</f>
        <v>XXS</v>
      </c>
    </row>
    <row r="105" spans="1:20" x14ac:dyDescent="0.25">
      <c r="A105" s="2">
        <f t="shared" si="3"/>
        <v>3</v>
      </c>
      <c r="B105" t="s">
        <v>129</v>
      </c>
      <c r="C105" t="s">
        <v>108</v>
      </c>
      <c r="D105" t="s">
        <v>19</v>
      </c>
      <c r="E105" t="s">
        <v>20</v>
      </c>
      <c r="F105" t="s">
        <v>82</v>
      </c>
      <c r="G105" t="s">
        <v>37</v>
      </c>
      <c r="H105">
        <v>3.7</v>
      </c>
      <c r="I105">
        <v>7.7</v>
      </c>
      <c r="J105">
        <v>3.03</v>
      </c>
      <c r="K105">
        <v>2.5</v>
      </c>
      <c r="L105" t="s">
        <v>95</v>
      </c>
      <c r="M105" t="s">
        <v>83</v>
      </c>
      <c r="N105" t="s">
        <v>130</v>
      </c>
      <c r="O105">
        <v>5.05</v>
      </c>
      <c r="P105">
        <v>0</v>
      </c>
      <c r="Q105">
        <f t="shared" si="4"/>
        <v>17.899999999999999</v>
      </c>
      <c r="R105" t="str">
        <f>VLOOKUP(M105,'Footing table'!$B$3:$V$19,3,FALSE)</f>
        <v>RUB</v>
      </c>
      <c r="S105">
        <f t="shared" si="5"/>
        <v>9.25</v>
      </c>
      <c r="T105" t="str">
        <f>VLOOKUP(S105,'Heating Units'!$B$2:$D$9,3,TRUE)</f>
        <v>XXS</v>
      </c>
    </row>
    <row r="106" spans="1:20" x14ac:dyDescent="0.25">
      <c r="A106" s="2">
        <f t="shared" si="3"/>
        <v>4</v>
      </c>
      <c r="B106" t="s">
        <v>131</v>
      </c>
      <c r="C106" t="s">
        <v>108</v>
      </c>
      <c r="D106" t="s">
        <v>19</v>
      </c>
      <c r="E106" t="s">
        <v>20</v>
      </c>
      <c r="F106" t="s">
        <v>82</v>
      </c>
      <c r="G106" t="s">
        <v>37</v>
      </c>
      <c r="H106">
        <v>3.7</v>
      </c>
      <c r="I106">
        <v>7.7</v>
      </c>
      <c r="J106">
        <v>3.01</v>
      </c>
      <c r="K106">
        <v>2.5</v>
      </c>
      <c r="L106" t="s">
        <v>95</v>
      </c>
      <c r="M106" t="s">
        <v>83</v>
      </c>
      <c r="N106" t="s">
        <v>132</v>
      </c>
      <c r="O106">
        <v>5.05</v>
      </c>
      <c r="P106">
        <v>0</v>
      </c>
      <c r="Q106">
        <f t="shared" si="4"/>
        <v>17.899999999999999</v>
      </c>
      <c r="R106" t="str">
        <f>VLOOKUP(M106,'Footing table'!$B$3:$V$19,3,FALSE)</f>
        <v>RUB</v>
      </c>
      <c r="S106">
        <f t="shared" si="5"/>
        <v>9.25</v>
      </c>
      <c r="T106" t="str">
        <f>VLOOKUP(S106,'Heating Units'!$B$2:$D$9,3,TRUE)</f>
        <v>XXS</v>
      </c>
    </row>
    <row r="107" spans="1:20" x14ac:dyDescent="0.25">
      <c r="A107" s="2">
        <f t="shared" si="3"/>
        <v>5</v>
      </c>
      <c r="B107" t="s">
        <v>133</v>
      </c>
      <c r="C107" t="s">
        <v>108</v>
      </c>
      <c r="D107" t="s">
        <v>19</v>
      </c>
      <c r="E107" t="s">
        <v>20</v>
      </c>
      <c r="F107" t="s">
        <v>82</v>
      </c>
      <c r="G107" t="s">
        <v>39</v>
      </c>
      <c r="H107">
        <v>3.7</v>
      </c>
      <c r="I107">
        <v>7.7</v>
      </c>
      <c r="J107">
        <v>2.99</v>
      </c>
      <c r="K107">
        <v>2.5</v>
      </c>
      <c r="L107" t="s">
        <v>95</v>
      </c>
      <c r="M107" t="s">
        <v>83</v>
      </c>
      <c r="N107" t="s">
        <v>130</v>
      </c>
      <c r="O107">
        <v>5.05</v>
      </c>
      <c r="P107">
        <v>0</v>
      </c>
      <c r="Q107">
        <f t="shared" si="4"/>
        <v>17.899999999999999</v>
      </c>
      <c r="R107" t="str">
        <f>VLOOKUP(M107,'Footing table'!$B$3:$V$19,3,FALSE)</f>
        <v>RUB</v>
      </c>
      <c r="S107">
        <f t="shared" si="5"/>
        <v>9.25</v>
      </c>
      <c r="T107" t="str">
        <f>VLOOKUP(S107,'Heating Units'!$B$2:$D$9,3,TRUE)</f>
        <v>XXS</v>
      </c>
    </row>
    <row r="108" spans="1:20" x14ac:dyDescent="0.25">
      <c r="A108" s="2">
        <f t="shared" si="3"/>
        <v>6</v>
      </c>
      <c r="B108" t="s">
        <v>98</v>
      </c>
      <c r="C108" t="s">
        <v>108</v>
      </c>
      <c r="D108" t="s">
        <v>19</v>
      </c>
      <c r="E108" t="s">
        <v>20</v>
      </c>
      <c r="F108" t="s">
        <v>82</v>
      </c>
      <c r="G108" t="s">
        <v>39</v>
      </c>
      <c r="H108">
        <v>3.7</v>
      </c>
      <c r="I108">
        <v>7.7</v>
      </c>
      <c r="J108">
        <v>2.99</v>
      </c>
      <c r="K108">
        <v>2.5</v>
      </c>
      <c r="L108" t="s">
        <v>95</v>
      </c>
      <c r="M108" t="s">
        <v>83</v>
      </c>
      <c r="N108" t="s">
        <v>130</v>
      </c>
      <c r="O108">
        <v>5.05</v>
      </c>
      <c r="P108">
        <v>0</v>
      </c>
      <c r="Q108">
        <f t="shared" si="4"/>
        <v>17.899999999999999</v>
      </c>
      <c r="R108" t="str">
        <f>VLOOKUP(M108,'Footing table'!$B$3:$V$19,3,FALSE)</f>
        <v>RUB</v>
      </c>
      <c r="S108">
        <f t="shared" si="5"/>
        <v>9.25</v>
      </c>
      <c r="T108" t="str">
        <f>VLOOKUP(S108,'Heating Units'!$B$2:$D$9,3,TRUE)</f>
        <v>XXS</v>
      </c>
    </row>
    <row r="109" spans="1:20" x14ac:dyDescent="0.25">
      <c r="A109" s="2">
        <f t="shared" si="3"/>
        <v>7</v>
      </c>
      <c r="B109" t="s">
        <v>134</v>
      </c>
      <c r="C109" t="s">
        <v>135</v>
      </c>
      <c r="D109" t="s">
        <v>19</v>
      </c>
      <c r="E109" t="s">
        <v>20</v>
      </c>
      <c r="F109" t="s">
        <v>82</v>
      </c>
      <c r="G109" t="s">
        <v>39</v>
      </c>
      <c r="H109">
        <v>3.4</v>
      </c>
      <c r="I109">
        <v>8.61</v>
      </c>
      <c r="J109">
        <v>3</v>
      </c>
      <c r="K109">
        <v>2.5</v>
      </c>
      <c r="L109" t="s">
        <v>95</v>
      </c>
      <c r="M109" t="s">
        <v>83</v>
      </c>
      <c r="N109" t="s">
        <v>96</v>
      </c>
      <c r="O109">
        <v>3.72</v>
      </c>
      <c r="P109">
        <v>0</v>
      </c>
      <c r="Q109">
        <f t="shared" si="4"/>
        <v>21.204999999999998</v>
      </c>
      <c r="R109" t="str">
        <f>VLOOKUP(M109,'Footing table'!$B$3:$V$19,3,FALSE)</f>
        <v>RUB</v>
      </c>
      <c r="S109">
        <f t="shared" si="5"/>
        <v>8.5</v>
      </c>
      <c r="T109" t="str">
        <f>VLOOKUP(S109,'Heating Units'!$B$2:$D$9,3,TRUE)</f>
        <v>XXS</v>
      </c>
    </row>
    <row r="110" spans="1:20" x14ac:dyDescent="0.25">
      <c r="A110" s="2">
        <f t="shared" si="3"/>
        <v>3</v>
      </c>
      <c r="B110" t="s">
        <v>136</v>
      </c>
      <c r="C110" t="s">
        <v>106</v>
      </c>
      <c r="D110" t="s">
        <v>19</v>
      </c>
      <c r="E110" t="s">
        <v>20</v>
      </c>
      <c r="F110" t="s">
        <v>82</v>
      </c>
      <c r="G110" t="s">
        <v>37</v>
      </c>
      <c r="H110">
        <v>3.39</v>
      </c>
      <c r="I110">
        <v>7.63</v>
      </c>
      <c r="J110">
        <v>3.03</v>
      </c>
      <c r="K110">
        <v>2.5</v>
      </c>
      <c r="L110" t="s">
        <v>95</v>
      </c>
      <c r="M110" t="s">
        <v>83</v>
      </c>
      <c r="N110" t="s">
        <v>130</v>
      </c>
      <c r="O110">
        <v>3.72</v>
      </c>
      <c r="P110">
        <v>0</v>
      </c>
      <c r="Q110">
        <f t="shared" si="4"/>
        <v>18.745000000000001</v>
      </c>
      <c r="R110" t="str">
        <f>VLOOKUP(M110,'Footing table'!$B$3:$V$19,3,FALSE)</f>
        <v>RUB</v>
      </c>
      <c r="S110">
        <f t="shared" si="5"/>
        <v>8.4749999999999996</v>
      </c>
      <c r="T110" t="str">
        <f>VLOOKUP(S110,'Heating Units'!$B$2:$D$9,3,TRUE)</f>
        <v>XXS</v>
      </c>
    </row>
    <row r="111" spans="1:20" x14ac:dyDescent="0.25">
      <c r="A111" s="2">
        <f t="shared" si="3"/>
        <v>4</v>
      </c>
      <c r="B111" t="s">
        <v>137</v>
      </c>
      <c r="C111" t="s">
        <v>106</v>
      </c>
      <c r="D111" t="s">
        <v>19</v>
      </c>
      <c r="E111" t="s">
        <v>20</v>
      </c>
      <c r="F111" t="s">
        <v>82</v>
      </c>
      <c r="G111" t="s">
        <v>37</v>
      </c>
      <c r="H111">
        <v>3.39</v>
      </c>
      <c r="I111">
        <v>7.63</v>
      </c>
      <c r="J111">
        <v>3.01</v>
      </c>
      <c r="K111">
        <v>2.5</v>
      </c>
      <c r="L111" t="s">
        <v>95</v>
      </c>
      <c r="M111" t="s">
        <v>83</v>
      </c>
      <c r="N111" t="s">
        <v>132</v>
      </c>
      <c r="O111">
        <v>3.72</v>
      </c>
      <c r="P111">
        <v>0</v>
      </c>
      <c r="Q111">
        <f t="shared" si="4"/>
        <v>18.745000000000001</v>
      </c>
      <c r="R111" t="str">
        <f>VLOOKUP(M111,'Footing table'!$B$3:$V$19,3,FALSE)</f>
        <v>RUB</v>
      </c>
      <c r="S111">
        <f t="shared" si="5"/>
        <v>8.4749999999999996</v>
      </c>
      <c r="T111" t="str">
        <f>VLOOKUP(S111,'Heating Units'!$B$2:$D$9,3,TRUE)</f>
        <v>XXS</v>
      </c>
    </row>
    <row r="112" spans="1:20" x14ac:dyDescent="0.25">
      <c r="A112" s="2">
        <f t="shared" si="3"/>
        <v>6</v>
      </c>
      <c r="B112" t="s">
        <v>138</v>
      </c>
      <c r="C112" t="s">
        <v>106</v>
      </c>
      <c r="D112" t="s">
        <v>19</v>
      </c>
      <c r="E112" t="s">
        <v>20</v>
      </c>
      <c r="F112" t="s">
        <v>82</v>
      </c>
      <c r="G112" t="s">
        <v>39</v>
      </c>
      <c r="H112">
        <v>3.39</v>
      </c>
      <c r="I112">
        <v>7.63</v>
      </c>
      <c r="J112">
        <v>2.99</v>
      </c>
      <c r="K112">
        <v>2.5</v>
      </c>
      <c r="L112" t="s">
        <v>95</v>
      </c>
      <c r="M112" t="s">
        <v>83</v>
      </c>
      <c r="N112" t="s">
        <v>130</v>
      </c>
      <c r="O112">
        <v>3.72</v>
      </c>
      <c r="P112">
        <v>0</v>
      </c>
      <c r="Q112">
        <f t="shared" si="4"/>
        <v>18.745000000000001</v>
      </c>
      <c r="R112" t="str">
        <f>VLOOKUP(M112,'Footing table'!$B$3:$V$19,3,FALSE)</f>
        <v>RUB</v>
      </c>
      <c r="S112">
        <f t="shared" si="5"/>
        <v>8.4749999999999996</v>
      </c>
      <c r="T112" t="str">
        <f>VLOOKUP(S112,'Heating Units'!$B$2:$D$9,3,TRUE)</f>
        <v>XXS</v>
      </c>
    </row>
    <row r="113" spans="1:20" x14ac:dyDescent="0.25">
      <c r="A113" s="2">
        <f t="shared" si="3"/>
        <v>0</v>
      </c>
      <c r="B113" t="s">
        <v>139</v>
      </c>
      <c r="C113" t="s">
        <v>140</v>
      </c>
      <c r="D113" t="s">
        <v>19</v>
      </c>
      <c r="E113" t="s">
        <v>20</v>
      </c>
      <c r="F113" t="s">
        <v>82</v>
      </c>
      <c r="G113" t="s">
        <v>46</v>
      </c>
      <c r="H113">
        <v>3.34</v>
      </c>
      <c r="I113">
        <v>7.76</v>
      </c>
      <c r="J113">
        <v>4.03</v>
      </c>
      <c r="K113">
        <v>2.5</v>
      </c>
      <c r="L113" t="s">
        <v>95</v>
      </c>
      <c r="M113" t="s">
        <v>83</v>
      </c>
      <c r="N113" t="s">
        <v>96</v>
      </c>
      <c r="O113">
        <v>2.13</v>
      </c>
      <c r="P113">
        <v>0</v>
      </c>
      <c r="Q113">
        <f t="shared" si="4"/>
        <v>20.61</v>
      </c>
      <c r="R113" t="str">
        <f>VLOOKUP(M113,'Footing table'!$B$3:$V$19,3,FALSE)</f>
        <v>RUB</v>
      </c>
      <c r="S113">
        <f t="shared" si="5"/>
        <v>8.35</v>
      </c>
      <c r="T113" t="str">
        <f>VLOOKUP(S113,'Heating Units'!$B$2:$D$9,3,TRUE)</f>
        <v>XXS</v>
      </c>
    </row>
    <row r="114" spans="1:20" x14ac:dyDescent="0.25">
      <c r="A114" s="2">
        <f t="shared" si="3"/>
        <v>3</v>
      </c>
      <c r="B114" t="s">
        <v>141</v>
      </c>
      <c r="C114" t="s">
        <v>140</v>
      </c>
      <c r="D114" t="s">
        <v>19</v>
      </c>
      <c r="E114" t="s">
        <v>20</v>
      </c>
      <c r="F114" t="s">
        <v>82</v>
      </c>
      <c r="G114" t="s">
        <v>37</v>
      </c>
      <c r="H114">
        <v>3.34</v>
      </c>
      <c r="I114">
        <v>7.76</v>
      </c>
      <c r="J114">
        <v>3.03</v>
      </c>
      <c r="K114">
        <v>2.5</v>
      </c>
      <c r="L114" t="s">
        <v>95</v>
      </c>
      <c r="M114" t="s">
        <v>83</v>
      </c>
      <c r="N114" t="s">
        <v>96</v>
      </c>
      <c r="O114">
        <v>2.13</v>
      </c>
      <c r="P114">
        <v>0</v>
      </c>
      <c r="Q114">
        <f t="shared" si="4"/>
        <v>20.61</v>
      </c>
      <c r="R114" t="str">
        <f>VLOOKUP(M114,'Footing table'!$B$3:$V$19,3,FALSE)</f>
        <v>RUB</v>
      </c>
      <c r="S114">
        <f t="shared" si="5"/>
        <v>8.35</v>
      </c>
      <c r="T114" t="str">
        <f>VLOOKUP(S114,'Heating Units'!$B$2:$D$9,3,TRUE)</f>
        <v>XXS</v>
      </c>
    </row>
    <row r="115" spans="1:20" x14ac:dyDescent="0.25">
      <c r="A115" s="2">
        <f t="shared" si="3"/>
        <v>4</v>
      </c>
      <c r="B115" t="s">
        <v>142</v>
      </c>
      <c r="C115" t="s">
        <v>140</v>
      </c>
      <c r="D115" t="s">
        <v>19</v>
      </c>
      <c r="E115" t="s">
        <v>20</v>
      </c>
      <c r="F115" t="s">
        <v>82</v>
      </c>
      <c r="G115" t="s">
        <v>37</v>
      </c>
      <c r="H115">
        <v>3.34</v>
      </c>
      <c r="I115">
        <v>7.76</v>
      </c>
      <c r="J115">
        <v>3.01</v>
      </c>
      <c r="K115">
        <v>2.5</v>
      </c>
      <c r="L115" t="s">
        <v>95</v>
      </c>
      <c r="M115" t="s">
        <v>83</v>
      </c>
      <c r="N115" t="s">
        <v>96</v>
      </c>
      <c r="O115">
        <v>2.13</v>
      </c>
      <c r="P115">
        <v>0</v>
      </c>
      <c r="Q115">
        <f t="shared" si="4"/>
        <v>20.61</v>
      </c>
      <c r="R115" t="str">
        <f>VLOOKUP(M115,'Footing table'!$B$3:$V$19,3,FALSE)</f>
        <v>RUB</v>
      </c>
      <c r="S115">
        <f t="shared" si="5"/>
        <v>8.35</v>
      </c>
      <c r="T115" t="str">
        <f>VLOOKUP(S115,'Heating Units'!$B$2:$D$9,3,TRUE)</f>
        <v>XXS</v>
      </c>
    </row>
    <row r="116" spans="1:20" x14ac:dyDescent="0.25">
      <c r="A116" s="2">
        <f t="shared" si="3"/>
        <v>6</v>
      </c>
      <c r="B116" t="s">
        <v>74</v>
      </c>
      <c r="C116" t="s">
        <v>143</v>
      </c>
      <c r="D116" t="s">
        <v>19</v>
      </c>
      <c r="E116" t="s">
        <v>20</v>
      </c>
      <c r="F116" t="s">
        <v>82</v>
      </c>
      <c r="G116" t="s">
        <v>21</v>
      </c>
      <c r="H116">
        <v>3.34</v>
      </c>
      <c r="I116">
        <v>7.36</v>
      </c>
      <c r="J116">
        <v>2.99</v>
      </c>
      <c r="K116">
        <v>2.5</v>
      </c>
      <c r="L116" t="s">
        <v>95</v>
      </c>
      <c r="M116" t="s">
        <v>53</v>
      </c>
      <c r="N116" t="s">
        <v>96</v>
      </c>
      <c r="O116">
        <v>2.13</v>
      </c>
      <c r="P116">
        <v>0</v>
      </c>
      <c r="Q116">
        <f t="shared" si="4"/>
        <v>19.610000000000003</v>
      </c>
      <c r="R116" t="str">
        <f>VLOOKUP(M116,'Footing table'!$B$3:$V$19,3,FALSE)</f>
        <v>CER1</v>
      </c>
      <c r="S116">
        <f t="shared" si="5"/>
        <v>8.35</v>
      </c>
      <c r="T116" t="str">
        <f>VLOOKUP(S116,'Heating Units'!$B$2:$D$9,3,TRUE)</f>
        <v>XXS</v>
      </c>
    </row>
    <row r="117" spans="1:20" x14ac:dyDescent="0.25">
      <c r="A117" s="2">
        <f t="shared" si="3"/>
        <v>2</v>
      </c>
      <c r="B117" t="s">
        <v>144</v>
      </c>
      <c r="C117" t="s">
        <v>140</v>
      </c>
      <c r="D117" t="s">
        <v>19</v>
      </c>
      <c r="E117" t="s">
        <v>20</v>
      </c>
      <c r="F117" t="s">
        <v>82</v>
      </c>
      <c r="G117" t="s">
        <v>37</v>
      </c>
      <c r="H117">
        <v>3.33</v>
      </c>
      <c r="I117">
        <v>7.34</v>
      </c>
      <c r="J117">
        <v>3.03</v>
      </c>
      <c r="K117">
        <v>2.5</v>
      </c>
      <c r="L117" t="s">
        <v>95</v>
      </c>
      <c r="M117" t="s">
        <v>83</v>
      </c>
      <c r="N117" t="s">
        <v>96</v>
      </c>
      <c r="O117">
        <v>2.13</v>
      </c>
      <c r="P117">
        <v>0</v>
      </c>
      <c r="Q117">
        <f t="shared" si="4"/>
        <v>19.55</v>
      </c>
      <c r="R117" t="str">
        <f>VLOOKUP(M117,'Footing table'!$B$3:$V$19,3,FALSE)</f>
        <v>RUB</v>
      </c>
      <c r="S117">
        <f t="shared" si="5"/>
        <v>8.3249999999999993</v>
      </c>
      <c r="T117" t="str">
        <f>VLOOKUP(S117,'Heating Units'!$B$2:$D$9,3,TRUE)</f>
        <v>XXS</v>
      </c>
    </row>
    <row r="118" spans="1:20" x14ac:dyDescent="0.25">
      <c r="A118" s="2">
        <f t="shared" si="3"/>
        <v>5</v>
      </c>
      <c r="B118" t="s">
        <v>76</v>
      </c>
      <c r="C118" t="s">
        <v>140</v>
      </c>
      <c r="D118" t="s">
        <v>19</v>
      </c>
      <c r="E118" t="s">
        <v>20</v>
      </c>
      <c r="F118" t="s">
        <v>82</v>
      </c>
      <c r="G118" t="s">
        <v>39</v>
      </c>
      <c r="H118">
        <v>3.33</v>
      </c>
      <c r="I118">
        <v>7.34</v>
      </c>
      <c r="J118">
        <v>3.03</v>
      </c>
      <c r="K118">
        <v>2.5</v>
      </c>
      <c r="L118" t="s">
        <v>95</v>
      </c>
      <c r="M118" t="s">
        <v>83</v>
      </c>
      <c r="N118" t="s">
        <v>96</v>
      </c>
      <c r="O118">
        <v>2.13</v>
      </c>
      <c r="P118">
        <v>0</v>
      </c>
      <c r="Q118">
        <f t="shared" si="4"/>
        <v>19.55</v>
      </c>
      <c r="R118" t="str">
        <f>VLOOKUP(M118,'Footing table'!$B$3:$V$19,3,FALSE)</f>
        <v>RUB</v>
      </c>
      <c r="S118">
        <f t="shared" si="5"/>
        <v>8.3249999999999993</v>
      </c>
      <c r="T118" t="str">
        <f>VLOOKUP(S118,'Heating Units'!$B$2:$D$9,3,TRUE)</f>
        <v>XXS</v>
      </c>
    </row>
    <row r="119" spans="1:20" x14ac:dyDescent="0.25">
      <c r="A119" s="2">
        <f t="shared" si="3"/>
        <v>6</v>
      </c>
      <c r="B119" t="s">
        <v>71</v>
      </c>
      <c r="C119" t="s">
        <v>140</v>
      </c>
      <c r="D119" t="s">
        <v>19</v>
      </c>
      <c r="E119" t="s">
        <v>20</v>
      </c>
      <c r="F119" t="s">
        <v>82</v>
      </c>
      <c r="G119" t="s">
        <v>39</v>
      </c>
      <c r="H119">
        <v>3.33</v>
      </c>
      <c r="I119">
        <v>7.34</v>
      </c>
      <c r="J119">
        <v>2.99</v>
      </c>
      <c r="K119">
        <v>2.5</v>
      </c>
      <c r="L119" t="s">
        <v>95</v>
      </c>
      <c r="M119" t="s">
        <v>83</v>
      </c>
      <c r="N119" t="s">
        <v>96</v>
      </c>
      <c r="O119">
        <v>2.13</v>
      </c>
      <c r="P119">
        <v>0</v>
      </c>
      <c r="Q119">
        <f t="shared" si="4"/>
        <v>19.55</v>
      </c>
      <c r="R119" t="str">
        <f>VLOOKUP(M119,'Footing table'!$B$3:$V$19,3,FALSE)</f>
        <v>RUB</v>
      </c>
      <c r="S119">
        <f t="shared" si="5"/>
        <v>8.3249999999999993</v>
      </c>
      <c r="T119" t="str">
        <f>VLOOKUP(S119,'Heating Units'!$B$2:$D$9,3,TRUE)</f>
        <v>XXS</v>
      </c>
    </row>
    <row r="120" spans="1:20" x14ac:dyDescent="0.25">
      <c r="A120" s="2">
        <f t="shared" si="3"/>
        <v>3</v>
      </c>
      <c r="B120" t="s">
        <v>145</v>
      </c>
      <c r="C120" t="s">
        <v>94</v>
      </c>
      <c r="D120" t="s">
        <v>19</v>
      </c>
      <c r="E120" t="s">
        <v>20</v>
      </c>
      <c r="F120" t="s">
        <v>82</v>
      </c>
      <c r="G120" t="s">
        <v>37</v>
      </c>
      <c r="H120">
        <v>3.3</v>
      </c>
      <c r="I120">
        <v>8.5</v>
      </c>
      <c r="J120">
        <v>3.03</v>
      </c>
      <c r="K120">
        <v>2.5</v>
      </c>
      <c r="L120" t="s">
        <v>95</v>
      </c>
      <c r="M120" t="s">
        <v>83</v>
      </c>
      <c r="N120" t="s">
        <v>130</v>
      </c>
      <c r="O120">
        <v>3.45</v>
      </c>
      <c r="P120">
        <v>0</v>
      </c>
      <c r="Q120">
        <f t="shared" si="4"/>
        <v>21.1</v>
      </c>
      <c r="R120" t="str">
        <f>VLOOKUP(M120,'Footing table'!$B$3:$V$19,3,FALSE)</f>
        <v>RUB</v>
      </c>
      <c r="S120">
        <f t="shared" si="5"/>
        <v>8.25</v>
      </c>
      <c r="T120" t="str">
        <f>VLOOKUP(S120,'Heating Units'!$B$2:$D$9,3,TRUE)</f>
        <v>XXS</v>
      </c>
    </row>
    <row r="121" spans="1:20" x14ac:dyDescent="0.25">
      <c r="A121" s="2">
        <f t="shared" si="3"/>
        <v>5</v>
      </c>
      <c r="B121" t="s">
        <v>133</v>
      </c>
      <c r="C121" t="s">
        <v>94</v>
      </c>
      <c r="D121" t="s">
        <v>19</v>
      </c>
      <c r="E121" t="s">
        <v>20</v>
      </c>
      <c r="F121" t="s">
        <v>82</v>
      </c>
      <c r="G121" t="s">
        <v>39</v>
      </c>
      <c r="H121">
        <v>3.3</v>
      </c>
      <c r="I121">
        <v>8.5</v>
      </c>
      <c r="J121">
        <v>2.99</v>
      </c>
      <c r="K121">
        <v>2.5</v>
      </c>
      <c r="L121" t="s">
        <v>95</v>
      </c>
      <c r="M121" t="s">
        <v>83</v>
      </c>
      <c r="N121" t="s">
        <v>130</v>
      </c>
      <c r="O121">
        <v>3.45</v>
      </c>
      <c r="P121">
        <v>0</v>
      </c>
      <c r="Q121">
        <f t="shared" si="4"/>
        <v>21.1</v>
      </c>
      <c r="R121" t="str">
        <f>VLOOKUP(M121,'Footing table'!$B$3:$V$19,3,FALSE)</f>
        <v>RUB</v>
      </c>
      <c r="S121">
        <f t="shared" si="5"/>
        <v>8.25</v>
      </c>
      <c r="T121" t="str">
        <f>VLOOKUP(S121,'Heating Units'!$B$2:$D$9,3,TRUE)</f>
        <v>XXS</v>
      </c>
    </row>
    <row r="122" spans="1:20" x14ac:dyDescent="0.25">
      <c r="A122" s="2">
        <f t="shared" si="3"/>
        <v>6</v>
      </c>
      <c r="B122" t="s">
        <v>98</v>
      </c>
      <c r="C122" t="s">
        <v>94</v>
      </c>
      <c r="D122" t="s">
        <v>19</v>
      </c>
      <c r="E122" t="s">
        <v>20</v>
      </c>
      <c r="F122" t="s">
        <v>82</v>
      </c>
      <c r="G122" t="s">
        <v>39</v>
      </c>
      <c r="H122">
        <v>3.3</v>
      </c>
      <c r="I122">
        <v>8.5</v>
      </c>
      <c r="J122">
        <v>2.99</v>
      </c>
      <c r="K122">
        <v>2.5</v>
      </c>
      <c r="L122" t="s">
        <v>95</v>
      </c>
      <c r="M122" t="s">
        <v>83</v>
      </c>
      <c r="N122" t="s">
        <v>130</v>
      </c>
      <c r="O122">
        <v>3.45</v>
      </c>
      <c r="P122">
        <v>0</v>
      </c>
      <c r="Q122">
        <f t="shared" si="4"/>
        <v>21.1</v>
      </c>
      <c r="R122" t="str">
        <f>VLOOKUP(M122,'Footing table'!$B$3:$V$19,3,FALSE)</f>
        <v>RUB</v>
      </c>
      <c r="S122">
        <f t="shared" si="5"/>
        <v>8.25</v>
      </c>
      <c r="T122" t="str">
        <f>VLOOKUP(S122,'Heating Units'!$B$2:$D$9,3,TRUE)</f>
        <v>XXS</v>
      </c>
    </row>
    <row r="123" spans="1:20" x14ac:dyDescent="0.25">
      <c r="A123" s="2">
        <f t="shared" si="3"/>
        <v>0</v>
      </c>
      <c r="B123" t="s">
        <v>146</v>
      </c>
      <c r="C123" t="s">
        <v>140</v>
      </c>
      <c r="D123" t="s">
        <v>19</v>
      </c>
      <c r="E123" t="s">
        <v>20</v>
      </c>
      <c r="F123" t="s">
        <v>82</v>
      </c>
      <c r="G123" t="s">
        <v>34</v>
      </c>
      <c r="H123">
        <v>3.18</v>
      </c>
      <c r="I123">
        <v>7.49</v>
      </c>
      <c r="J123">
        <v>4.03</v>
      </c>
      <c r="K123">
        <v>2.5</v>
      </c>
      <c r="L123" t="s">
        <v>95</v>
      </c>
      <c r="M123" t="s">
        <v>83</v>
      </c>
      <c r="N123" t="s">
        <v>96</v>
      </c>
      <c r="O123">
        <v>2.13</v>
      </c>
      <c r="P123">
        <v>0</v>
      </c>
      <c r="Q123">
        <f t="shared" si="4"/>
        <v>19.775000000000002</v>
      </c>
      <c r="R123" t="str">
        <f>VLOOKUP(M123,'Footing table'!$B$3:$V$19,3,FALSE)</f>
        <v>RUB</v>
      </c>
      <c r="S123">
        <f t="shared" si="5"/>
        <v>7.95</v>
      </c>
      <c r="T123" t="str">
        <f>VLOOKUP(S123,'Heating Units'!$B$2:$D$9,3,TRUE)</f>
        <v>XXS</v>
      </c>
    </row>
    <row r="124" spans="1:20" x14ac:dyDescent="0.25">
      <c r="A124" s="2">
        <f t="shared" si="3"/>
        <v>2</v>
      </c>
      <c r="B124" t="s">
        <v>147</v>
      </c>
      <c r="C124" t="s">
        <v>140</v>
      </c>
      <c r="D124" t="s">
        <v>19</v>
      </c>
      <c r="E124" t="s">
        <v>20</v>
      </c>
      <c r="F124" t="s">
        <v>82</v>
      </c>
      <c r="G124" t="s">
        <v>55</v>
      </c>
      <c r="H124">
        <v>3.16</v>
      </c>
      <c r="I124">
        <v>7.14</v>
      </c>
      <c r="J124">
        <v>3.03</v>
      </c>
      <c r="K124">
        <v>2.5</v>
      </c>
      <c r="L124" t="s">
        <v>95</v>
      </c>
      <c r="M124" t="s">
        <v>83</v>
      </c>
      <c r="N124" t="s">
        <v>96</v>
      </c>
      <c r="O124">
        <v>2.13</v>
      </c>
      <c r="P124">
        <v>0</v>
      </c>
      <c r="Q124">
        <f t="shared" si="4"/>
        <v>18.88</v>
      </c>
      <c r="R124" t="str">
        <f>VLOOKUP(M124,'Footing table'!$B$3:$V$19,3,FALSE)</f>
        <v>RUB</v>
      </c>
      <c r="S124">
        <f t="shared" si="5"/>
        <v>7.9</v>
      </c>
      <c r="T124" t="str">
        <f>VLOOKUP(S124,'Heating Units'!$B$2:$D$9,3,TRUE)</f>
        <v>XXS</v>
      </c>
    </row>
    <row r="125" spans="1:20" x14ac:dyDescent="0.25">
      <c r="A125" s="2">
        <f t="shared" si="3"/>
        <v>3</v>
      </c>
      <c r="B125" t="s">
        <v>148</v>
      </c>
      <c r="C125" t="s">
        <v>140</v>
      </c>
      <c r="D125" t="s">
        <v>19</v>
      </c>
      <c r="E125" t="s">
        <v>20</v>
      </c>
      <c r="F125" t="s">
        <v>82</v>
      </c>
      <c r="G125" t="s">
        <v>55</v>
      </c>
      <c r="H125">
        <v>3.16</v>
      </c>
      <c r="I125">
        <v>7.14</v>
      </c>
      <c r="J125">
        <v>3.03</v>
      </c>
      <c r="K125">
        <v>2.5</v>
      </c>
      <c r="L125" t="s">
        <v>95</v>
      </c>
      <c r="M125" t="s">
        <v>83</v>
      </c>
      <c r="N125" t="s">
        <v>96</v>
      </c>
      <c r="O125">
        <v>2.13</v>
      </c>
      <c r="P125">
        <v>0</v>
      </c>
      <c r="Q125">
        <f t="shared" si="4"/>
        <v>18.88</v>
      </c>
      <c r="R125" t="str">
        <f>VLOOKUP(M125,'Footing table'!$B$3:$V$19,3,FALSE)</f>
        <v>RUB</v>
      </c>
      <c r="S125">
        <f t="shared" si="5"/>
        <v>7.9</v>
      </c>
      <c r="T125" t="str">
        <f>VLOOKUP(S125,'Heating Units'!$B$2:$D$9,3,TRUE)</f>
        <v>XXS</v>
      </c>
    </row>
    <row r="126" spans="1:20" x14ac:dyDescent="0.25">
      <c r="A126" s="2">
        <f t="shared" si="3"/>
        <v>4</v>
      </c>
      <c r="B126" t="s">
        <v>149</v>
      </c>
      <c r="C126" t="s">
        <v>140</v>
      </c>
      <c r="D126" t="s">
        <v>19</v>
      </c>
      <c r="E126" t="s">
        <v>20</v>
      </c>
      <c r="F126" t="s">
        <v>82</v>
      </c>
      <c r="G126" t="s">
        <v>55</v>
      </c>
      <c r="H126">
        <v>3.16</v>
      </c>
      <c r="I126">
        <v>7.13</v>
      </c>
      <c r="J126">
        <v>3.03</v>
      </c>
      <c r="K126">
        <v>2.5</v>
      </c>
      <c r="L126" t="s">
        <v>95</v>
      </c>
      <c r="M126" t="s">
        <v>83</v>
      </c>
      <c r="N126" t="s">
        <v>96</v>
      </c>
      <c r="O126">
        <v>2.13</v>
      </c>
      <c r="P126">
        <v>0</v>
      </c>
      <c r="Q126">
        <f t="shared" si="4"/>
        <v>18.855</v>
      </c>
      <c r="R126" t="str">
        <f>VLOOKUP(M126,'Footing table'!$B$3:$V$19,3,FALSE)</f>
        <v>RUB</v>
      </c>
      <c r="S126">
        <f t="shared" si="5"/>
        <v>7.9</v>
      </c>
      <c r="T126" t="str">
        <f>VLOOKUP(S126,'Heating Units'!$B$2:$D$9,3,TRUE)</f>
        <v>XXS</v>
      </c>
    </row>
    <row r="127" spans="1:20" x14ac:dyDescent="0.25">
      <c r="A127" s="2">
        <f t="shared" si="3"/>
        <v>5</v>
      </c>
      <c r="B127" t="s">
        <v>70</v>
      </c>
      <c r="C127" t="s">
        <v>140</v>
      </c>
      <c r="D127" t="s">
        <v>19</v>
      </c>
      <c r="E127" t="s">
        <v>20</v>
      </c>
      <c r="F127" t="s">
        <v>82</v>
      </c>
      <c r="G127" t="s">
        <v>55</v>
      </c>
      <c r="H127">
        <v>3.16</v>
      </c>
      <c r="I127">
        <v>7.13</v>
      </c>
      <c r="J127">
        <v>3.03</v>
      </c>
      <c r="K127">
        <v>2.5</v>
      </c>
      <c r="L127" t="s">
        <v>95</v>
      </c>
      <c r="M127" t="s">
        <v>83</v>
      </c>
      <c r="N127" t="s">
        <v>96</v>
      </c>
      <c r="O127">
        <v>2.13</v>
      </c>
      <c r="P127">
        <v>0</v>
      </c>
      <c r="Q127">
        <f t="shared" si="4"/>
        <v>18.855</v>
      </c>
      <c r="R127" t="str">
        <f>VLOOKUP(M127,'Footing table'!$B$3:$V$19,3,FALSE)</f>
        <v>RUB</v>
      </c>
      <c r="S127">
        <f t="shared" si="5"/>
        <v>7.9</v>
      </c>
      <c r="T127" t="str">
        <f>VLOOKUP(S127,'Heating Units'!$B$2:$D$9,3,TRUE)</f>
        <v>XXS</v>
      </c>
    </row>
    <row r="128" spans="1:20" x14ac:dyDescent="0.25">
      <c r="A128" s="2">
        <f t="shared" si="3"/>
        <v>6</v>
      </c>
      <c r="B128" t="s">
        <v>65</v>
      </c>
      <c r="C128" t="s">
        <v>140</v>
      </c>
      <c r="D128" t="s">
        <v>19</v>
      </c>
      <c r="E128" t="s">
        <v>20</v>
      </c>
      <c r="F128" t="s">
        <v>82</v>
      </c>
      <c r="G128" t="s">
        <v>55</v>
      </c>
      <c r="H128">
        <v>3.16</v>
      </c>
      <c r="I128">
        <v>7.14</v>
      </c>
      <c r="J128">
        <v>2.99</v>
      </c>
      <c r="K128">
        <v>2.5</v>
      </c>
      <c r="L128" t="s">
        <v>95</v>
      </c>
      <c r="M128" t="s">
        <v>83</v>
      </c>
      <c r="N128" t="s">
        <v>96</v>
      </c>
      <c r="O128">
        <v>2.13</v>
      </c>
      <c r="P128">
        <v>0</v>
      </c>
      <c r="Q128">
        <f t="shared" si="4"/>
        <v>18.88</v>
      </c>
      <c r="R128" t="str">
        <f>VLOOKUP(M128,'Footing table'!$B$3:$V$19,3,FALSE)</f>
        <v>RUB</v>
      </c>
      <c r="S128">
        <f t="shared" si="5"/>
        <v>7.9</v>
      </c>
      <c r="T128" t="str">
        <f>VLOOKUP(S128,'Heating Units'!$B$2:$D$9,3,TRUE)</f>
        <v>XXS</v>
      </c>
    </row>
    <row r="129" spans="1:20" x14ac:dyDescent="0.25">
      <c r="A129" s="2">
        <f t="shared" si="3"/>
        <v>0</v>
      </c>
      <c r="B129" t="s">
        <v>150</v>
      </c>
      <c r="C129" t="s">
        <v>106</v>
      </c>
      <c r="D129" t="s">
        <v>111</v>
      </c>
      <c r="E129" t="s">
        <v>20</v>
      </c>
      <c r="F129" t="s">
        <v>82</v>
      </c>
      <c r="G129" t="s">
        <v>34</v>
      </c>
      <c r="H129">
        <v>3.03</v>
      </c>
      <c r="I129">
        <v>7.04</v>
      </c>
      <c r="J129">
        <v>4.03</v>
      </c>
      <c r="K129">
        <v>2.5</v>
      </c>
      <c r="L129" t="s">
        <v>95</v>
      </c>
      <c r="M129" t="s">
        <v>83</v>
      </c>
      <c r="N129" t="s">
        <v>96</v>
      </c>
      <c r="O129">
        <v>3.72</v>
      </c>
      <c r="P129">
        <v>0</v>
      </c>
      <c r="Q129">
        <f t="shared" si="4"/>
        <v>16.910000000000004</v>
      </c>
      <c r="R129" t="str">
        <f>VLOOKUP(M129,'Footing table'!$B$3:$V$19,3,FALSE)</f>
        <v>RUB</v>
      </c>
      <c r="S129">
        <f t="shared" si="5"/>
        <v>7.5749999999999993</v>
      </c>
      <c r="T129" t="str">
        <f>VLOOKUP(S129,'Heating Units'!$B$2:$D$9,3,TRUE)</f>
        <v>XXS</v>
      </c>
    </row>
    <row r="130" spans="1:20" x14ac:dyDescent="0.25">
      <c r="A130" s="2">
        <f t="shared" si="3"/>
        <v>0</v>
      </c>
      <c r="B130" t="s">
        <v>151</v>
      </c>
      <c r="C130" t="s">
        <v>106</v>
      </c>
      <c r="D130" t="s">
        <v>111</v>
      </c>
      <c r="E130" t="s">
        <v>20</v>
      </c>
      <c r="F130" t="s">
        <v>82</v>
      </c>
      <c r="G130" t="s">
        <v>46</v>
      </c>
      <c r="H130">
        <v>3.03</v>
      </c>
      <c r="I130">
        <v>7.03</v>
      </c>
      <c r="J130">
        <v>4.03</v>
      </c>
      <c r="K130">
        <v>2.5</v>
      </c>
      <c r="L130" t="s">
        <v>95</v>
      </c>
      <c r="M130" t="s">
        <v>83</v>
      </c>
      <c r="N130" t="s">
        <v>96</v>
      </c>
      <c r="O130">
        <v>3.72</v>
      </c>
      <c r="P130">
        <v>0</v>
      </c>
      <c r="Q130">
        <f t="shared" si="4"/>
        <v>16.885000000000002</v>
      </c>
      <c r="R130" t="str">
        <f>VLOOKUP(M130,'Footing table'!$B$3:$V$19,3,FALSE)</f>
        <v>RUB</v>
      </c>
      <c r="S130">
        <f t="shared" si="5"/>
        <v>7.5749999999999993</v>
      </c>
      <c r="T130" t="str">
        <f>VLOOKUP(S130,'Heating Units'!$B$2:$D$9,3,TRUE)</f>
        <v>XXS</v>
      </c>
    </row>
    <row r="131" spans="1:20" x14ac:dyDescent="0.25">
      <c r="A131" s="2">
        <f t="shared" ref="A131:A194" si="6">VALUE(MID(B131,3,2))</f>
        <v>0</v>
      </c>
      <c r="B131" t="s">
        <v>152</v>
      </c>
      <c r="C131" t="s">
        <v>135</v>
      </c>
      <c r="D131" t="s">
        <v>19</v>
      </c>
      <c r="E131" t="s">
        <v>20</v>
      </c>
      <c r="F131" t="s">
        <v>82</v>
      </c>
      <c r="G131" t="s">
        <v>34</v>
      </c>
      <c r="H131">
        <v>3.03</v>
      </c>
      <c r="I131">
        <v>7.03</v>
      </c>
      <c r="J131">
        <v>4.03</v>
      </c>
      <c r="K131">
        <v>2.5</v>
      </c>
      <c r="L131" t="s">
        <v>95</v>
      </c>
      <c r="M131" t="s">
        <v>83</v>
      </c>
      <c r="N131" t="s">
        <v>96</v>
      </c>
      <c r="O131">
        <v>3.72</v>
      </c>
      <c r="P131">
        <v>0</v>
      </c>
      <c r="Q131">
        <f t="shared" ref="Q131:Q194" si="7">H131+I131*K131-O131-P131</f>
        <v>16.885000000000002</v>
      </c>
      <c r="R131" t="str">
        <f>VLOOKUP(M131,'Footing table'!$B$3:$V$19,3,FALSE)</f>
        <v>RUB</v>
      </c>
      <c r="S131">
        <f t="shared" ref="S131:S194" si="8">H131*K131</f>
        <v>7.5749999999999993</v>
      </c>
      <c r="T131" t="str">
        <f>VLOOKUP(S131,'Heating Units'!$B$2:$D$9,3,TRUE)</f>
        <v>XXS</v>
      </c>
    </row>
    <row r="132" spans="1:20" x14ac:dyDescent="0.25">
      <c r="A132" s="2">
        <f t="shared" si="6"/>
        <v>0</v>
      </c>
      <c r="B132" t="s">
        <v>153</v>
      </c>
      <c r="C132" t="s">
        <v>135</v>
      </c>
      <c r="D132" t="s">
        <v>19</v>
      </c>
      <c r="E132" t="s">
        <v>20</v>
      </c>
      <c r="F132" t="s">
        <v>82</v>
      </c>
      <c r="G132" t="s">
        <v>46</v>
      </c>
      <c r="H132">
        <v>3.03</v>
      </c>
      <c r="I132">
        <v>7.04</v>
      </c>
      <c r="J132">
        <v>4.03</v>
      </c>
      <c r="K132">
        <v>2.5</v>
      </c>
      <c r="L132" t="s">
        <v>95</v>
      </c>
      <c r="M132" t="s">
        <v>83</v>
      </c>
      <c r="N132" t="s">
        <v>96</v>
      </c>
      <c r="O132">
        <v>3.72</v>
      </c>
      <c r="P132">
        <v>0</v>
      </c>
      <c r="Q132">
        <f t="shared" si="7"/>
        <v>16.910000000000004</v>
      </c>
      <c r="R132" t="str">
        <f>VLOOKUP(M132,'Footing table'!$B$3:$V$19,3,FALSE)</f>
        <v>RUB</v>
      </c>
      <c r="S132">
        <f t="shared" si="8"/>
        <v>7.5749999999999993</v>
      </c>
      <c r="T132" t="str">
        <f>VLOOKUP(S132,'Heating Units'!$B$2:$D$9,3,TRUE)</f>
        <v>XXS</v>
      </c>
    </row>
    <row r="133" spans="1:20" x14ac:dyDescent="0.25">
      <c r="A133" s="2">
        <f t="shared" si="6"/>
        <v>1</v>
      </c>
      <c r="B133" t="s">
        <v>154</v>
      </c>
      <c r="C133" t="s">
        <v>135</v>
      </c>
      <c r="D133" t="s">
        <v>111</v>
      </c>
      <c r="E133" t="s">
        <v>20</v>
      </c>
      <c r="F133" t="s">
        <v>82</v>
      </c>
      <c r="G133" t="s">
        <v>37</v>
      </c>
      <c r="H133">
        <v>3.03</v>
      </c>
      <c r="I133">
        <v>7.04</v>
      </c>
      <c r="J133">
        <v>3.03</v>
      </c>
      <c r="K133">
        <v>2.5</v>
      </c>
      <c r="L133" t="s">
        <v>95</v>
      </c>
      <c r="M133" t="s">
        <v>83</v>
      </c>
      <c r="N133" t="s">
        <v>96</v>
      </c>
      <c r="O133">
        <v>3.72</v>
      </c>
      <c r="P133">
        <v>0</v>
      </c>
      <c r="Q133">
        <f t="shared" si="7"/>
        <v>16.910000000000004</v>
      </c>
      <c r="R133" t="str">
        <f>VLOOKUP(M133,'Footing table'!$B$3:$V$19,3,FALSE)</f>
        <v>RUB</v>
      </c>
      <c r="S133">
        <f t="shared" si="8"/>
        <v>7.5749999999999993</v>
      </c>
      <c r="T133" t="str">
        <f>VLOOKUP(S133,'Heating Units'!$B$2:$D$9,3,TRUE)</f>
        <v>XXS</v>
      </c>
    </row>
    <row r="134" spans="1:20" x14ac:dyDescent="0.25">
      <c r="A134" s="2">
        <f t="shared" si="6"/>
        <v>1</v>
      </c>
      <c r="B134" t="s">
        <v>155</v>
      </c>
      <c r="C134" t="s">
        <v>135</v>
      </c>
      <c r="D134" t="s">
        <v>111</v>
      </c>
      <c r="E134" t="s">
        <v>20</v>
      </c>
      <c r="F134" t="s">
        <v>82</v>
      </c>
      <c r="G134" t="s">
        <v>55</v>
      </c>
      <c r="H134">
        <v>3.03</v>
      </c>
      <c r="I134">
        <v>7.03</v>
      </c>
      <c r="J134">
        <v>3.03</v>
      </c>
      <c r="K134">
        <v>2.7</v>
      </c>
      <c r="L134" t="s">
        <v>95</v>
      </c>
      <c r="M134" t="s">
        <v>83</v>
      </c>
      <c r="N134" t="s">
        <v>96</v>
      </c>
      <c r="O134">
        <v>3.72</v>
      </c>
      <c r="P134">
        <v>0</v>
      </c>
      <c r="Q134">
        <f t="shared" si="7"/>
        <v>18.291000000000004</v>
      </c>
      <c r="R134" t="str">
        <f>VLOOKUP(M134,'Footing table'!$B$3:$V$19,3,FALSE)</f>
        <v>RUB</v>
      </c>
      <c r="S134">
        <f t="shared" si="8"/>
        <v>8.1809999999999992</v>
      </c>
      <c r="T134" t="str">
        <f>VLOOKUP(S134,'Heating Units'!$B$2:$D$9,3,TRUE)</f>
        <v>XXS</v>
      </c>
    </row>
    <row r="135" spans="1:20" x14ac:dyDescent="0.25">
      <c r="A135" s="2">
        <f t="shared" si="6"/>
        <v>2</v>
      </c>
      <c r="B135" t="s">
        <v>156</v>
      </c>
      <c r="C135" t="s">
        <v>106</v>
      </c>
      <c r="D135" t="s">
        <v>19</v>
      </c>
      <c r="E135" t="s">
        <v>20</v>
      </c>
      <c r="F135" t="s">
        <v>82</v>
      </c>
      <c r="G135" t="s">
        <v>37</v>
      </c>
      <c r="H135">
        <v>3.03</v>
      </c>
      <c r="I135">
        <v>7.03</v>
      </c>
      <c r="J135">
        <v>3.03</v>
      </c>
      <c r="K135">
        <v>2.5</v>
      </c>
      <c r="L135" t="s">
        <v>95</v>
      </c>
      <c r="M135" t="s">
        <v>83</v>
      </c>
      <c r="N135" t="s">
        <v>96</v>
      </c>
      <c r="O135">
        <v>3.72</v>
      </c>
      <c r="P135">
        <v>0</v>
      </c>
      <c r="Q135">
        <f t="shared" si="7"/>
        <v>16.885000000000002</v>
      </c>
      <c r="R135" t="str">
        <f>VLOOKUP(M135,'Footing table'!$B$3:$V$19,3,FALSE)</f>
        <v>RUB</v>
      </c>
      <c r="S135">
        <f t="shared" si="8"/>
        <v>7.5749999999999993</v>
      </c>
      <c r="T135" t="str">
        <f>VLOOKUP(S135,'Heating Units'!$B$2:$D$9,3,TRUE)</f>
        <v>XXS</v>
      </c>
    </row>
    <row r="136" spans="1:20" x14ac:dyDescent="0.25">
      <c r="A136" s="2">
        <f t="shared" si="6"/>
        <v>2</v>
      </c>
      <c r="B136" t="s">
        <v>157</v>
      </c>
      <c r="C136" t="s">
        <v>106</v>
      </c>
      <c r="D136" t="s">
        <v>19</v>
      </c>
      <c r="E136" t="s">
        <v>20</v>
      </c>
      <c r="F136" t="s">
        <v>82</v>
      </c>
      <c r="G136" t="s">
        <v>55</v>
      </c>
      <c r="H136">
        <v>3.03</v>
      </c>
      <c r="I136">
        <v>7.04</v>
      </c>
      <c r="J136">
        <v>3.03</v>
      </c>
      <c r="K136">
        <v>2.5</v>
      </c>
      <c r="L136" t="s">
        <v>95</v>
      </c>
      <c r="M136" t="s">
        <v>83</v>
      </c>
      <c r="N136" t="s">
        <v>96</v>
      </c>
      <c r="O136">
        <v>3.72</v>
      </c>
      <c r="P136">
        <v>0</v>
      </c>
      <c r="Q136">
        <f t="shared" si="7"/>
        <v>16.910000000000004</v>
      </c>
      <c r="R136" t="str">
        <f>VLOOKUP(M136,'Footing table'!$B$3:$V$19,3,FALSE)</f>
        <v>RUB</v>
      </c>
      <c r="S136">
        <f t="shared" si="8"/>
        <v>7.5749999999999993</v>
      </c>
      <c r="T136" t="str">
        <f>VLOOKUP(S136,'Heating Units'!$B$2:$D$9,3,TRUE)</f>
        <v>XXS</v>
      </c>
    </row>
    <row r="137" spans="1:20" x14ac:dyDescent="0.25">
      <c r="A137" s="2">
        <f t="shared" si="6"/>
        <v>2</v>
      </c>
      <c r="B137" t="s">
        <v>158</v>
      </c>
      <c r="C137" t="s">
        <v>135</v>
      </c>
      <c r="D137" t="s">
        <v>32</v>
      </c>
      <c r="E137" t="s">
        <v>20</v>
      </c>
      <c r="F137" t="s">
        <v>82</v>
      </c>
      <c r="G137" t="s">
        <v>37</v>
      </c>
      <c r="H137">
        <v>3.03</v>
      </c>
      <c r="I137">
        <v>7.04</v>
      </c>
      <c r="J137">
        <v>3.03</v>
      </c>
      <c r="K137">
        <v>2.5</v>
      </c>
      <c r="L137" t="s">
        <v>95</v>
      </c>
      <c r="M137" t="s">
        <v>83</v>
      </c>
      <c r="N137" t="s">
        <v>96</v>
      </c>
      <c r="O137">
        <v>3.72</v>
      </c>
      <c r="P137">
        <v>0</v>
      </c>
      <c r="Q137">
        <f t="shared" si="7"/>
        <v>16.910000000000004</v>
      </c>
      <c r="R137" t="str">
        <f>VLOOKUP(M137,'Footing table'!$B$3:$V$19,3,FALSE)</f>
        <v>RUB</v>
      </c>
      <c r="S137">
        <f t="shared" si="8"/>
        <v>7.5749999999999993</v>
      </c>
      <c r="T137" t="str">
        <f>VLOOKUP(S137,'Heating Units'!$B$2:$D$9,3,TRUE)</f>
        <v>XXS</v>
      </c>
    </row>
    <row r="138" spans="1:20" x14ac:dyDescent="0.25">
      <c r="A138" s="2">
        <f t="shared" si="6"/>
        <v>2</v>
      </c>
      <c r="B138" t="s">
        <v>159</v>
      </c>
      <c r="C138" t="s">
        <v>135</v>
      </c>
      <c r="D138" t="s">
        <v>32</v>
      </c>
      <c r="E138" t="s">
        <v>20</v>
      </c>
      <c r="F138" t="s">
        <v>82</v>
      </c>
      <c r="G138" t="s">
        <v>55</v>
      </c>
      <c r="H138">
        <v>3.03</v>
      </c>
      <c r="I138">
        <v>7.03</v>
      </c>
      <c r="J138">
        <v>3.03</v>
      </c>
      <c r="K138">
        <v>2.5</v>
      </c>
      <c r="L138" t="s">
        <v>95</v>
      </c>
      <c r="M138" t="s">
        <v>83</v>
      </c>
      <c r="N138" t="s">
        <v>96</v>
      </c>
      <c r="O138">
        <v>3.72</v>
      </c>
      <c r="P138">
        <v>0</v>
      </c>
      <c r="Q138">
        <f t="shared" si="7"/>
        <v>16.885000000000002</v>
      </c>
      <c r="R138" t="str">
        <f>VLOOKUP(M138,'Footing table'!$B$3:$V$19,3,FALSE)</f>
        <v>RUB</v>
      </c>
      <c r="S138">
        <f t="shared" si="8"/>
        <v>7.5749999999999993</v>
      </c>
      <c r="T138" t="str">
        <f>VLOOKUP(S138,'Heating Units'!$B$2:$D$9,3,TRUE)</f>
        <v>XXS</v>
      </c>
    </row>
    <row r="139" spans="1:20" x14ac:dyDescent="0.25">
      <c r="A139" s="2">
        <f t="shared" si="6"/>
        <v>3</v>
      </c>
      <c r="B139" t="s">
        <v>160</v>
      </c>
      <c r="C139" t="s">
        <v>106</v>
      </c>
      <c r="D139" t="s">
        <v>19</v>
      </c>
      <c r="E139" t="s">
        <v>20</v>
      </c>
      <c r="F139" t="s">
        <v>82</v>
      </c>
      <c r="G139" t="s">
        <v>37</v>
      </c>
      <c r="H139">
        <v>3.03</v>
      </c>
      <c r="I139">
        <v>7.03</v>
      </c>
      <c r="J139">
        <v>3.03</v>
      </c>
      <c r="K139">
        <v>2.5</v>
      </c>
      <c r="L139" t="s">
        <v>95</v>
      </c>
      <c r="M139" t="s">
        <v>83</v>
      </c>
      <c r="N139" t="s">
        <v>96</v>
      </c>
      <c r="O139">
        <v>3.72</v>
      </c>
      <c r="P139">
        <v>0</v>
      </c>
      <c r="Q139">
        <f t="shared" si="7"/>
        <v>16.885000000000002</v>
      </c>
      <c r="R139" t="str">
        <f>VLOOKUP(M139,'Footing table'!$B$3:$V$19,3,FALSE)</f>
        <v>RUB</v>
      </c>
      <c r="S139">
        <f t="shared" si="8"/>
        <v>7.5749999999999993</v>
      </c>
      <c r="T139" t="str">
        <f>VLOOKUP(S139,'Heating Units'!$B$2:$D$9,3,TRUE)</f>
        <v>XXS</v>
      </c>
    </row>
    <row r="140" spans="1:20" x14ac:dyDescent="0.25">
      <c r="A140" s="2">
        <f t="shared" si="6"/>
        <v>3</v>
      </c>
      <c r="B140" t="s">
        <v>161</v>
      </c>
      <c r="C140" t="s">
        <v>106</v>
      </c>
      <c r="D140" t="s">
        <v>19</v>
      </c>
      <c r="E140" t="s">
        <v>20</v>
      </c>
      <c r="F140" t="s">
        <v>82</v>
      </c>
      <c r="G140" t="s">
        <v>55</v>
      </c>
      <c r="H140">
        <v>3.03</v>
      </c>
      <c r="I140">
        <v>7.03</v>
      </c>
      <c r="J140">
        <v>3.03</v>
      </c>
      <c r="K140">
        <v>2.5</v>
      </c>
      <c r="L140" t="s">
        <v>95</v>
      </c>
      <c r="M140" t="s">
        <v>83</v>
      </c>
      <c r="N140" t="s">
        <v>96</v>
      </c>
      <c r="O140">
        <v>3.72</v>
      </c>
      <c r="P140">
        <v>0</v>
      </c>
      <c r="Q140">
        <f t="shared" si="7"/>
        <v>16.885000000000002</v>
      </c>
      <c r="R140" t="str">
        <f>VLOOKUP(M140,'Footing table'!$B$3:$V$19,3,FALSE)</f>
        <v>RUB</v>
      </c>
      <c r="S140">
        <f t="shared" si="8"/>
        <v>7.5749999999999993</v>
      </c>
      <c r="T140" t="str">
        <f>VLOOKUP(S140,'Heating Units'!$B$2:$D$9,3,TRUE)</f>
        <v>XXS</v>
      </c>
    </row>
    <row r="141" spans="1:20" x14ac:dyDescent="0.25">
      <c r="A141" s="2">
        <f t="shared" si="6"/>
        <v>3</v>
      </c>
      <c r="B141" t="s">
        <v>162</v>
      </c>
      <c r="C141" t="s">
        <v>135</v>
      </c>
      <c r="D141" t="s">
        <v>19</v>
      </c>
      <c r="E141" t="s">
        <v>20</v>
      </c>
      <c r="F141" t="s">
        <v>82</v>
      </c>
      <c r="G141" t="s">
        <v>37</v>
      </c>
      <c r="H141">
        <v>3.03</v>
      </c>
      <c r="I141">
        <v>7.04</v>
      </c>
      <c r="J141">
        <v>3.03</v>
      </c>
      <c r="K141">
        <v>2.5</v>
      </c>
      <c r="L141" t="s">
        <v>95</v>
      </c>
      <c r="M141" t="s">
        <v>83</v>
      </c>
      <c r="N141" t="s">
        <v>96</v>
      </c>
      <c r="O141">
        <v>3.72</v>
      </c>
      <c r="P141">
        <v>0</v>
      </c>
      <c r="Q141">
        <f t="shared" si="7"/>
        <v>16.910000000000004</v>
      </c>
      <c r="R141" t="str">
        <f>VLOOKUP(M141,'Footing table'!$B$3:$V$19,3,FALSE)</f>
        <v>RUB</v>
      </c>
      <c r="S141">
        <f t="shared" si="8"/>
        <v>7.5749999999999993</v>
      </c>
      <c r="T141" t="str">
        <f>VLOOKUP(S141,'Heating Units'!$B$2:$D$9,3,TRUE)</f>
        <v>XXS</v>
      </c>
    </row>
    <row r="142" spans="1:20" x14ac:dyDescent="0.25">
      <c r="A142" s="2">
        <f t="shared" si="6"/>
        <v>3</v>
      </c>
      <c r="B142" t="s">
        <v>163</v>
      </c>
      <c r="C142" t="s">
        <v>135</v>
      </c>
      <c r="D142" t="s">
        <v>19</v>
      </c>
      <c r="E142" t="s">
        <v>20</v>
      </c>
      <c r="F142" t="s">
        <v>82</v>
      </c>
      <c r="G142" t="s">
        <v>55</v>
      </c>
      <c r="H142">
        <v>3.03</v>
      </c>
      <c r="I142">
        <v>7.03</v>
      </c>
      <c r="J142">
        <v>3.03</v>
      </c>
      <c r="K142">
        <v>2.5</v>
      </c>
      <c r="L142" t="s">
        <v>95</v>
      </c>
      <c r="M142" t="s">
        <v>83</v>
      </c>
      <c r="N142" t="s">
        <v>96</v>
      </c>
      <c r="O142">
        <v>3.72</v>
      </c>
      <c r="P142">
        <v>0</v>
      </c>
      <c r="Q142">
        <f t="shared" si="7"/>
        <v>16.885000000000002</v>
      </c>
      <c r="R142" t="str">
        <f>VLOOKUP(M142,'Footing table'!$B$3:$V$19,3,FALSE)</f>
        <v>RUB</v>
      </c>
      <c r="S142">
        <f t="shared" si="8"/>
        <v>7.5749999999999993</v>
      </c>
      <c r="T142" t="str">
        <f>VLOOKUP(S142,'Heating Units'!$B$2:$D$9,3,TRUE)</f>
        <v>XXS</v>
      </c>
    </row>
    <row r="143" spans="1:20" x14ac:dyDescent="0.25">
      <c r="A143" s="2">
        <f t="shared" si="6"/>
        <v>4</v>
      </c>
      <c r="B143" t="s">
        <v>164</v>
      </c>
      <c r="C143" t="s">
        <v>106</v>
      </c>
      <c r="D143" t="s">
        <v>19</v>
      </c>
      <c r="E143" t="s">
        <v>20</v>
      </c>
      <c r="F143" t="s">
        <v>82</v>
      </c>
      <c r="G143" t="s">
        <v>37</v>
      </c>
      <c r="H143">
        <v>3.03</v>
      </c>
      <c r="I143">
        <v>7.04</v>
      </c>
      <c r="J143">
        <v>3.01</v>
      </c>
      <c r="K143">
        <v>2.5</v>
      </c>
      <c r="L143" t="s">
        <v>95</v>
      </c>
      <c r="M143" t="s">
        <v>83</v>
      </c>
      <c r="N143" t="s">
        <v>96</v>
      </c>
      <c r="O143">
        <v>3.72</v>
      </c>
      <c r="P143">
        <v>0</v>
      </c>
      <c r="Q143">
        <f t="shared" si="7"/>
        <v>16.910000000000004</v>
      </c>
      <c r="R143" t="str">
        <f>VLOOKUP(M143,'Footing table'!$B$3:$V$19,3,FALSE)</f>
        <v>RUB</v>
      </c>
      <c r="S143">
        <f t="shared" si="8"/>
        <v>7.5749999999999993</v>
      </c>
      <c r="T143" t="str">
        <f>VLOOKUP(S143,'Heating Units'!$B$2:$D$9,3,TRUE)</f>
        <v>XXS</v>
      </c>
    </row>
    <row r="144" spans="1:20" x14ac:dyDescent="0.25">
      <c r="A144" s="2">
        <f t="shared" si="6"/>
        <v>4</v>
      </c>
      <c r="B144" t="s">
        <v>165</v>
      </c>
      <c r="C144" t="s">
        <v>106</v>
      </c>
      <c r="D144" t="s">
        <v>19</v>
      </c>
      <c r="E144" t="s">
        <v>20</v>
      </c>
      <c r="F144" t="s">
        <v>82</v>
      </c>
      <c r="G144" t="s">
        <v>55</v>
      </c>
      <c r="H144">
        <v>3.03</v>
      </c>
      <c r="I144">
        <v>7.04</v>
      </c>
      <c r="J144">
        <v>3.03</v>
      </c>
      <c r="K144">
        <v>2.5</v>
      </c>
      <c r="L144" t="s">
        <v>95</v>
      </c>
      <c r="M144" t="s">
        <v>83</v>
      </c>
      <c r="N144" t="s">
        <v>96</v>
      </c>
      <c r="O144">
        <v>3.72</v>
      </c>
      <c r="P144">
        <v>0</v>
      </c>
      <c r="Q144">
        <f t="shared" si="7"/>
        <v>16.910000000000004</v>
      </c>
      <c r="R144" t="str">
        <f>VLOOKUP(M144,'Footing table'!$B$3:$V$19,3,FALSE)</f>
        <v>RUB</v>
      </c>
      <c r="S144">
        <f t="shared" si="8"/>
        <v>7.5749999999999993</v>
      </c>
      <c r="T144" t="str">
        <f>VLOOKUP(S144,'Heating Units'!$B$2:$D$9,3,TRUE)</f>
        <v>XXS</v>
      </c>
    </row>
    <row r="145" spans="1:20" x14ac:dyDescent="0.25">
      <c r="A145" s="2">
        <f t="shared" si="6"/>
        <v>4</v>
      </c>
      <c r="B145" t="s">
        <v>166</v>
      </c>
      <c r="C145" t="s">
        <v>135</v>
      </c>
      <c r="D145" t="s">
        <v>19</v>
      </c>
      <c r="E145" t="s">
        <v>20</v>
      </c>
      <c r="F145" t="s">
        <v>82</v>
      </c>
      <c r="G145" t="s">
        <v>37</v>
      </c>
      <c r="H145">
        <v>3.03</v>
      </c>
      <c r="I145">
        <v>7.03</v>
      </c>
      <c r="J145">
        <v>3.01</v>
      </c>
      <c r="K145">
        <v>2.5</v>
      </c>
      <c r="L145" t="s">
        <v>95</v>
      </c>
      <c r="M145" t="s">
        <v>83</v>
      </c>
      <c r="N145" t="s">
        <v>96</v>
      </c>
      <c r="O145">
        <v>3.72</v>
      </c>
      <c r="P145">
        <v>0</v>
      </c>
      <c r="Q145">
        <f t="shared" si="7"/>
        <v>16.885000000000002</v>
      </c>
      <c r="R145" t="str">
        <f>VLOOKUP(M145,'Footing table'!$B$3:$V$19,3,FALSE)</f>
        <v>RUB</v>
      </c>
      <c r="S145">
        <f t="shared" si="8"/>
        <v>7.5749999999999993</v>
      </c>
      <c r="T145" t="str">
        <f>VLOOKUP(S145,'Heating Units'!$B$2:$D$9,3,TRUE)</f>
        <v>XXS</v>
      </c>
    </row>
    <row r="146" spans="1:20" x14ac:dyDescent="0.25">
      <c r="A146" s="2">
        <f t="shared" si="6"/>
        <v>4</v>
      </c>
      <c r="B146" t="s">
        <v>167</v>
      </c>
      <c r="C146" t="s">
        <v>135</v>
      </c>
      <c r="D146" t="s">
        <v>19</v>
      </c>
      <c r="E146" t="s">
        <v>20</v>
      </c>
      <c r="F146" t="s">
        <v>82</v>
      </c>
      <c r="G146" t="s">
        <v>55</v>
      </c>
      <c r="H146">
        <v>3.03</v>
      </c>
      <c r="I146">
        <v>7.04</v>
      </c>
      <c r="J146">
        <v>3.03</v>
      </c>
      <c r="K146">
        <v>2.5</v>
      </c>
      <c r="L146" t="s">
        <v>95</v>
      </c>
      <c r="M146" t="s">
        <v>83</v>
      </c>
      <c r="N146" t="s">
        <v>96</v>
      </c>
      <c r="O146">
        <v>3.72</v>
      </c>
      <c r="P146">
        <v>0</v>
      </c>
      <c r="Q146">
        <f t="shared" si="7"/>
        <v>16.910000000000004</v>
      </c>
      <c r="R146" t="str">
        <f>VLOOKUP(M146,'Footing table'!$B$3:$V$19,3,FALSE)</f>
        <v>RUB</v>
      </c>
      <c r="S146">
        <f t="shared" si="8"/>
        <v>7.5749999999999993</v>
      </c>
      <c r="T146" t="str">
        <f>VLOOKUP(S146,'Heating Units'!$B$2:$D$9,3,TRUE)</f>
        <v>XXS</v>
      </c>
    </row>
    <row r="147" spans="1:20" x14ac:dyDescent="0.25">
      <c r="A147" s="2">
        <f t="shared" si="6"/>
        <v>5</v>
      </c>
      <c r="B147" t="s">
        <v>76</v>
      </c>
      <c r="C147" t="s">
        <v>135</v>
      </c>
      <c r="D147" t="s">
        <v>19</v>
      </c>
      <c r="E147" t="s">
        <v>20</v>
      </c>
      <c r="F147" t="s">
        <v>82</v>
      </c>
      <c r="G147" t="s">
        <v>39</v>
      </c>
      <c r="H147">
        <v>3.03</v>
      </c>
      <c r="I147">
        <v>7.04</v>
      </c>
      <c r="J147">
        <v>3.03</v>
      </c>
      <c r="K147">
        <v>2.5</v>
      </c>
      <c r="L147" t="s">
        <v>95</v>
      </c>
      <c r="M147" t="s">
        <v>83</v>
      </c>
      <c r="N147" t="s">
        <v>96</v>
      </c>
      <c r="O147">
        <v>3.72</v>
      </c>
      <c r="P147">
        <v>0</v>
      </c>
      <c r="Q147">
        <f t="shared" si="7"/>
        <v>16.910000000000004</v>
      </c>
      <c r="R147" t="str">
        <f>VLOOKUP(M147,'Footing table'!$B$3:$V$19,3,FALSE)</f>
        <v>RUB</v>
      </c>
      <c r="S147">
        <f t="shared" si="8"/>
        <v>7.5749999999999993</v>
      </c>
      <c r="T147" t="str">
        <f>VLOOKUP(S147,'Heating Units'!$B$2:$D$9,3,TRUE)</f>
        <v>XXS</v>
      </c>
    </row>
    <row r="148" spans="1:20" x14ac:dyDescent="0.25">
      <c r="A148" s="2">
        <f t="shared" si="6"/>
        <v>5</v>
      </c>
      <c r="B148" t="s">
        <v>70</v>
      </c>
      <c r="C148" t="s">
        <v>135</v>
      </c>
      <c r="D148" t="s">
        <v>19</v>
      </c>
      <c r="E148" t="s">
        <v>20</v>
      </c>
      <c r="F148" t="s">
        <v>82</v>
      </c>
      <c r="G148" t="s">
        <v>55</v>
      </c>
      <c r="H148">
        <v>3.03</v>
      </c>
      <c r="I148">
        <v>7.03</v>
      </c>
      <c r="J148">
        <v>3.03</v>
      </c>
      <c r="K148">
        <v>2.5</v>
      </c>
      <c r="L148" t="s">
        <v>95</v>
      </c>
      <c r="M148" t="s">
        <v>83</v>
      </c>
      <c r="N148" t="s">
        <v>96</v>
      </c>
      <c r="O148">
        <v>3.72</v>
      </c>
      <c r="P148">
        <v>0</v>
      </c>
      <c r="Q148">
        <f t="shared" si="7"/>
        <v>16.885000000000002</v>
      </c>
      <c r="R148" t="str">
        <f>VLOOKUP(M148,'Footing table'!$B$3:$V$19,3,FALSE)</f>
        <v>RUB</v>
      </c>
      <c r="S148">
        <f t="shared" si="8"/>
        <v>7.5749999999999993</v>
      </c>
      <c r="T148" t="str">
        <f>VLOOKUP(S148,'Heating Units'!$B$2:$D$9,3,TRUE)</f>
        <v>XXS</v>
      </c>
    </row>
    <row r="149" spans="1:20" x14ac:dyDescent="0.25">
      <c r="A149" s="2">
        <f t="shared" si="6"/>
        <v>6</v>
      </c>
      <c r="B149" t="s">
        <v>71</v>
      </c>
      <c r="C149" t="s">
        <v>106</v>
      </c>
      <c r="D149" t="s">
        <v>19</v>
      </c>
      <c r="E149" t="s">
        <v>20</v>
      </c>
      <c r="F149" t="s">
        <v>82</v>
      </c>
      <c r="G149" t="s">
        <v>39</v>
      </c>
      <c r="H149">
        <v>3.03</v>
      </c>
      <c r="I149">
        <v>7.03</v>
      </c>
      <c r="J149">
        <v>2.99</v>
      </c>
      <c r="K149">
        <v>2.5</v>
      </c>
      <c r="L149" t="s">
        <v>95</v>
      </c>
      <c r="M149" t="s">
        <v>83</v>
      </c>
      <c r="N149" t="s">
        <v>96</v>
      </c>
      <c r="O149">
        <v>3.72</v>
      </c>
      <c r="P149">
        <v>0</v>
      </c>
      <c r="Q149">
        <f t="shared" si="7"/>
        <v>16.885000000000002</v>
      </c>
      <c r="R149" t="str">
        <f>VLOOKUP(M149,'Footing table'!$B$3:$V$19,3,FALSE)</f>
        <v>RUB</v>
      </c>
      <c r="S149">
        <f t="shared" si="8"/>
        <v>7.5749999999999993</v>
      </c>
      <c r="T149" t="str">
        <f>VLOOKUP(S149,'Heating Units'!$B$2:$D$9,3,TRUE)</f>
        <v>XXS</v>
      </c>
    </row>
    <row r="150" spans="1:20" x14ac:dyDescent="0.25">
      <c r="A150" s="2">
        <f t="shared" si="6"/>
        <v>6</v>
      </c>
      <c r="B150" t="s">
        <v>74</v>
      </c>
      <c r="C150" t="s">
        <v>106</v>
      </c>
      <c r="D150" t="s">
        <v>19</v>
      </c>
      <c r="E150" t="s">
        <v>20</v>
      </c>
      <c r="F150" t="s">
        <v>82</v>
      </c>
      <c r="G150" t="s">
        <v>55</v>
      </c>
      <c r="H150">
        <v>3.03</v>
      </c>
      <c r="I150">
        <v>14.77</v>
      </c>
      <c r="J150">
        <v>2.99</v>
      </c>
      <c r="K150">
        <v>2.5</v>
      </c>
      <c r="L150" t="s">
        <v>95</v>
      </c>
      <c r="M150" t="s">
        <v>83</v>
      </c>
      <c r="N150" t="s">
        <v>96</v>
      </c>
      <c r="O150">
        <v>3.72</v>
      </c>
      <c r="P150">
        <v>0</v>
      </c>
      <c r="Q150">
        <f t="shared" si="7"/>
        <v>36.234999999999999</v>
      </c>
      <c r="R150" t="str">
        <f>VLOOKUP(M150,'Footing table'!$B$3:$V$19,3,FALSE)</f>
        <v>RUB</v>
      </c>
      <c r="S150">
        <f t="shared" si="8"/>
        <v>7.5749999999999993</v>
      </c>
      <c r="T150" t="str">
        <f>VLOOKUP(S150,'Heating Units'!$B$2:$D$9,3,TRUE)</f>
        <v>XXS</v>
      </c>
    </row>
    <row r="151" spans="1:20" x14ac:dyDescent="0.25">
      <c r="A151" s="2">
        <f t="shared" si="6"/>
        <v>6</v>
      </c>
      <c r="B151" t="s">
        <v>91</v>
      </c>
      <c r="C151" t="s">
        <v>168</v>
      </c>
      <c r="D151" t="s">
        <v>19</v>
      </c>
      <c r="E151" t="s">
        <v>20</v>
      </c>
      <c r="F151" t="s">
        <v>82</v>
      </c>
      <c r="G151" t="s">
        <v>21</v>
      </c>
      <c r="H151">
        <v>2.95</v>
      </c>
      <c r="I151">
        <v>6.97</v>
      </c>
      <c r="J151">
        <v>2.99</v>
      </c>
      <c r="K151">
        <v>2.5</v>
      </c>
      <c r="L151" t="s">
        <v>95</v>
      </c>
      <c r="M151" t="s">
        <v>169</v>
      </c>
      <c r="N151" t="s">
        <v>96</v>
      </c>
      <c r="O151">
        <v>1.86</v>
      </c>
      <c r="P151">
        <v>0</v>
      </c>
      <c r="Q151">
        <f t="shared" si="7"/>
        <v>18.515000000000001</v>
      </c>
      <c r="R151" t="str">
        <f>VLOOKUP(M151,'Footing table'!$B$3:$V$19,3,FALSE)</f>
        <v>N/A</v>
      </c>
      <c r="S151">
        <f t="shared" si="8"/>
        <v>7.375</v>
      </c>
      <c r="T151" t="str">
        <f>VLOOKUP(S151,'Heating Units'!$B$2:$D$9,3,TRUE)</f>
        <v>XXS</v>
      </c>
    </row>
    <row r="152" spans="1:20" x14ac:dyDescent="0.25">
      <c r="A152" s="2">
        <f t="shared" si="6"/>
        <v>6</v>
      </c>
      <c r="B152" t="s">
        <v>65</v>
      </c>
      <c r="C152" t="s">
        <v>170</v>
      </c>
      <c r="D152" t="s">
        <v>19</v>
      </c>
      <c r="E152" t="s">
        <v>20</v>
      </c>
      <c r="F152" t="s">
        <v>82</v>
      </c>
      <c r="G152" t="s">
        <v>21</v>
      </c>
      <c r="H152">
        <v>2.92</v>
      </c>
      <c r="I152">
        <v>7.14</v>
      </c>
      <c r="J152">
        <v>2.99</v>
      </c>
      <c r="K152">
        <v>2.5</v>
      </c>
      <c r="L152" t="s">
        <v>95</v>
      </c>
      <c r="M152" t="s">
        <v>169</v>
      </c>
      <c r="N152" t="s">
        <v>96</v>
      </c>
      <c r="O152">
        <v>1.86</v>
      </c>
      <c r="P152">
        <v>0</v>
      </c>
      <c r="Q152">
        <f t="shared" si="7"/>
        <v>18.909999999999997</v>
      </c>
      <c r="R152" t="str">
        <f>VLOOKUP(M152,'Footing table'!$B$3:$V$19,3,FALSE)</f>
        <v>N/A</v>
      </c>
      <c r="S152">
        <f t="shared" si="8"/>
        <v>7.3</v>
      </c>
      <c r="T152" t="str">
        <f>VLOOKUP(S152,'Heating Units'!$B$2:$D$9,3,TRUE)</f>
        <v>XXS</v>
      </c>
    </row>
    <row r="153" spans="1:20" x14ac:dyDescent="0.25">
      <c r="A153" s="2">
        <f t="shared" si="6"/>
        <v>3</v>
      </c>
      <c r="B153" t="s">
        <v>171</v>
      </c>
      <c r="C153" t="s">
        <v>135</v>
      </c>
      <c r="D153" t="s">
        <v>19</v>
      </c>
      <c r="E153" t="s">
        <v>20</v>
      </c>
      <c r="F153" t="s">
        <v>82</v>
      </c>
      <c r="G153" t="s">
        <v>37</v>
      </c>
      <c r="H153">
        <v>2.84</v>
      </c>
      <c r="I153">
        <v>6.84</v>
      </c>
      <c r="J153">
        <v>3.03</v>
      </c>
      <c r="K153">
        <v>2.5</v>
      </c>
      <c r="L153" t="s">
        <v>95</v>
      </c>
      <c r="M153" t="s">
        <v>83</v>
      </c>
      <c r="N153" t="s">
        <v>130</v>
      </c>
      <c r="O153">
        <v>3.72</v>
      </c>
      <c r="P153">
        <v>0</v>
      </c>
      <c r="Q153">
        <f t="shared" si="7"/>
        <v>16.220000000000002</v>
      </c>
      <c r="R153" t="str">
        <f>VLOOKUP(M153,'Footing table'!$B$3:$V$19,3,FALSE)</f>
        <v>RUB</v>
      </c>
      <c r="S153">
        <f t="shared" si="8"/>
        <v>7.1</v>
      </c>
      <c r="T153" t="str">
        <f>VLOOKUP(S153,'Heating Units'!$B$2:$D$9,3,TRUE)</f>
        <v>XXS</v>
      </c>
    </row>
    <row r="154" spans="1:20" x14ac:dyDescent="0.25">
      <c r="A154" s="2">
        <f t="shared" si="6"/>
        <v>3</v>
      </c>
      <c r="B154" t="s">
        <v>172</v>
      </c>
      <c r="C154" t="s">
        <v>173</v>
      </c>
      <c r="D154" t="s">
        <v>19</v>
      </c>
      <c r="E154" t="s">
        <v>20</v>
      </c>
      <c r="F154" t="s">
        <v>82</v>
      </c>
      <c r="G154" t="s">
        <v>37</v>
      </c>
      <c r="H154">
        <v>2.84</v>
      </c>
      <c r="I154">
        <v>7</v>
      </c>
      <c r="J154">
        <v>3.03</v>
      </c>
      <c r="K154">
        <v>2.5</v>
      </c>
      <c r="M154" t="s">
        <v>83</v>
      </c>
      <c r="N154" t="s">
        <v>130</v>
      </c>
      <c r="O154">
        <v>2.12</v>
      </c>
      <c r="P154">
        <v>0</v>
      </c>
      <c r="Q154">
        <f t="shared" si="7"/>
        <v>18.22</v>
      </c>
      <c r="R154" t="str">
        <f>VLOOKUP(M154,'Footing table'!$B$3:$V$19,3,FALSE)</f>
        <v>RUB</v>
      </c>
      <c r="S154">
        <f t="shared" si="8"/>
        <v>7.1</v>
      </c>
      <c r="T154" t="str">
        <f>VLOOKUP(S154,'Heating Units'!$B$2:$D$9,3,TRUE)</f>
        <v>XXS</v>
      </c>
    </row>
    <row r="155" spans="1:20" x14ac:dyDescent="0.25">
      <c r="A155" s="2">
        <f t="shared" si="6"/>
        <v>4</v>
      </c>
      <c r="B155" t="s">
        <v>174</v>
      </c>
      <c r="C155" t="s">
        <v>135</v>
      </c>
      <c r="D155" t="s">
        <v>19</v>
      </c>
      <c r="E155" t="s">
        <v>20</v>
      </c>
      <c r="F155" t="s">
        <v>82</v>
      </c>
      <c r="G155" t="s">
        <v>37</v>
      </c>
      <c r="H155">
        <v>2.84</v>
      </c>
      <c r="I155">
        <v>6.84</v>
      </c>
      <c r="J155">
        <v>3.01</v>
      </c>
      <c r="K155">
        <v>2.5</v>
      </c>
      <c r="L155" t="s">
        <v>95</v>
      </c>
      <c r="M155" t="s">
        <v>83</v>
      </c>
      <c r="N155" t="s">
        <v>132</v>
      </c>
      <c r="O155">
        <v>3.72</v>
      </c>
      <c r="P155">
        <v>0</v>
      </c>
      <c r="Q155">
        <f t="shared" si="7"/>
        <v>16.220000000000002</v>
      </c>
      <c r="R155" t="str">
        <f>VLOOKUP(M155,'Footing table'!$B$3:$V$19,3,FALSE)</f>
        <v>RUB</v>
      </c>
      <c r="S155">
        <f t="shared" si="8"/>
        <v>7.1</v>
      </c>
      <c r="T155" t="str">
        <f>VLOOKUP(S155,'Heating Units'!$B$2:$D$9,3,TRUE)</f>
        <v>XXS</v>
      </c>
    </row>
    <row r="156" spans="1:20" x14ac:dyDescent="0.25">
      <c r="A156" s="2">
        <f t="shared" si="6"/>
        <v>4</v>
      </c>
      <c r="B156" t="s">
        <v>175</v>
      </c>
      <c r="C156" t="s">
        <v>173</v>
      </c>
      <c r="D156" t="s">
        <v>19</v>
      </c>
      <c r="E156" t="s">
        <v>20</v>
      </c>
      <c r="F156" t="s">
        <v>82</v>
      </c>
      <c r="G156" t="s">
        <v>37</v>
      </c>
      <c r="H156">
        <v>2.84</v>
      </c>
      <c r="I156">
        <v>7</v>
      </c>
      <c r="J156">
        <v>3.01</v>
      </c>
      <c r="K156">
        <v>2.5</v>
      </c>
      <c r="M156" t="s">
        <v>83</v>
      </c>
      <c r="N156" t="s">
        <v>132</v>
      </c>
      <c r="O156">
        <v>2.12</v>
      </c>
      <c r="P156">
        <v>0</v>
      </c>
      <c r="Q156">
        <f t="shared" si="7"/>
        <v>18.22</v>
      </c>
      <c r="R156" t="str">
        <f>VLOOKUP(M156,'Footing table'!$B$3:$V$19,3,FALSE)</f>
        <v>RUB</v>
      </c>
      <c r="S156">
        <f t="shared" si="8"/>
        <v>7.1</v>
      </c>
      <c r="T156" t="str">
        <f>VLOOKUP(S156,'Heating Units'!$B$2:$D$9,3,TRUE)</f>
        <v>XXS</v>
      </c>
    </row>
    <row r="157" spans="1:20" x14ac:dyDescent="0.25">
      <c r="A157" s="2">
        <f t="shared" si="6"/>
        <v>5</v>
      </c>
      <c r="B157" t="s">
        <v>133</v>
      </c>
      <c r="C157" t="s">
        <v>135</v>
      </c>
      <c r="D157" t="s">
        <v>19</v>
      </c>
      <c r="E157" t="s">
        <v>20</v>
      </c>
      <c r="F157" t="s">
        <v>82</v>
      </c>
      <c r="G157" t="s">
        <v>39</v>
      </c>
      <c r="H157">
        <v>2.84</v>
      </c>
      <c r="I157">
        <v>6.84</v>
      </c>
      <c r="J157">
        <v>2.99</v>
      </c>
      <c r="K157">
        <v>2.5</v>
      </c>
      <c r="L157" t="s">
        <v>95</v>
      </c>
      <c r="M157" t="s">
        <v>83</v>
      </c>
      <c r="N157" t="s">
        <v>130</v>
      </c>
      <c r="O157">
        <v>3.72</v>
      </c>
      <c r="P157">
        <v>0</v>
      </c>
      <c r="Q157">
        <f t="shared" si="7"/>
        <v>16.220000000000002</v>
      </c>
      <c r="R157" t="str">
        <f>VLOOKUP(M157,'Footing table'!$B$3:$V$19,3,FALSE)</f>
        <v>RUB</v>
      </c>
      <c r="S157">
        <f t="shared" si="8"/>
        <v>7.1</v>
      </c>
      <c r="T157" t="str">
        <f>VLOOKUP(S157,'Heating Units'!$B$2:$D$9,3,TRUE)</f>
        <v>XXS</v>
      </c>
    </row>
    <row r="158" spans="1:20" x14ac:dyDescent="0.25">
      <c r="A158" s="2">
        <f t="shared" si="6"/>
        <v>5</v>
      </c>
      <c r="B158" t="s">
        <v>133</v>
      </c>
      <c r="C158" t="s">
        <v>173</v>
      </c>
      <c r="D158" t="s">
        <v>19</v>
      </c>
      <c r="E158" t="s">
        <v>20</v>
      </c>
      <c r="F158" t="s">
        <v>82</v>
      </c>
      <c r="G158" t="s">
        <v>39</v>
      </c>
      <c r="H158">
        <v>2.83</v>
      </c>
      <c r="I158">
        <v>6.83</v>
      </c>
      <c r="J158">
        <v>2.99</v>
      </c>
      <c r="K158">
        <v>2.5</v>
      </c>
      <c r="L158" t="s">
        <v>95</v>
      </c>
      <c r="M158" t="s">
        <v>83</v>
      </c>
      <c r="N158" t="s">
        <v>54</v>
      </c>
      <c r="O158">
        <v>2.12</v>
      </c>
      <c r="P158">
        <v>0</v>
      </c>
      <c r="Q158">
        <f t="shared" si="7"/>
        <v>17.785</v>
      </c>
      <c r="R158" t="str">
        <f>VLOOKUP(M158,'Footing table'!$B$3:$V$19,3,FALSE)</f>
        <v>RUB</v>
      </c>
      <c r="S158">
        <f t="shared" si="8"/>
        <v>7.0750000000000002</v>
      </c>
      <c r="T158" t="str">
        <f>VLOOKUP(S158,'Heating Units'!$B$2:$D$9,3,TRUE)</f>
        <v>XXS</v>
      </c>
    </row>
    <row r="159" spans="1:20" x14ac:dyDescent="0.25">
      <c r="A159" s="2">
        <f t="shared" si="6"/>
        <v>6</v>
      </c>
      <c r="B159" t="s">
        <v>98</v>
      </c>
      <c r="C159" t="s">
        <v>173</v>
      </c>
      <c r="D159" t="s">
        <v>19</v>
      </c>
      <c r="E159" t="s">
        <v>20</v>
      </c>
      <c r="F159" t="s">
        <v>82</v>
      </c>
      <c r="G159" t="s">
        <v>39</v>
      </c>
      <c r="H159">
        <v>2.83</v>
      </c>
      <c r="I159">
        <v>6.83</v>
      </c>
      <c r="J159">
        <v>2.99</v>
      </c>
      <c r="K159">
        <v>2.5</v>
      </c>
      <c r="M159" t="s">
        <v>83</v>
      </c>
      <c r="N159" t="s">
        <v>54</v>
      </c>
      <c r="O159">
        <v>2.12</v>
      </c>
      <c r="P159">
        <v>0</v>
      </c>
      <c r="Q159">
        <f t="shared" si="7"/>
        <v>17.785</v>
      </c>
      <c r="R159" t="str">
        <f>VLOOKUP(M159,'Footing table'!$B$3:$V$19,3,FALSE)</f>
        <v>RUB</v>
      </c>
      <c r="S159">
        <f t="shared" si="8"/>
        <v>7.0750000000000002</v>
      </c>
      <c r="T159" t="str">
        <f>VLOOKUP(S159,'Heating Units'!$B$2:$D$9,3,TRUE)</f>
        <v>XXS</v>
      </c>
    </row>
    <row r="160" spans="1:20" x14ac:dyDescent="0.25">
      <c r="A160" s="2">
        <f t="shared" si="6"/>
        <v>0</v>
      </c>
      <c r="B160" t="s">
        <v>176</v>
      </c>
      <c r="C160" t="s">
        <v>127</v>
      </c>
      <c r="D160" t="s">
        <v>19</v>
      </c>
      <c r="E160" t="s">
        <v>20</v>
      </c>
      <c r="F160" t="s">
        <v>18</v>
      </c>
      <c r="H160">
        <v>2.78</v>
      </c>
      <c r="I160">
        <v>6.78</v>
      </c>
      <c r="J160">
        <v>4.03</v>
      </c>
      <c r="K160">
        <v>2.7</v>
      </c>
      <c r="L160" t="s">
        <v>35</v>
      </c>
      <c r="M160" t="s">
        <v>53</v>
      </c>
      <c r="N160" t="s">
        <v>60</v>
      </c>
      <c r="O160">
        <v>4.91</v>
      </c>
      <c r="P160">
        <v>0</v>
      </c>
      <c r="Q160">
        <f t="shared" si="7"/>
        <v>16.176000000000002</v>
      </c>
      <c r="R160" t="str">
        <f>VLOOKUP(M160,'Footing table'!$B$3:$V$19,3,FALSE)</f>
        <v>CER1</v>
      </c>
      <c r="S160">
        <f t="shared" si="8"/>
        <v>7.5060000000000002</v>
      </c>
      <c r="T160" t="str">
        <f>VLOOKUP(S160,'Heating Units'!$B$2:$D$9,3,TRUE)</f>
        <v>XXS</v>
      </c>
    </row>
    <row r="161" spans="1:20" x14ac:dyDescent="0.25">
      <c r="A161" s="2">
        <f t="shared" si="6"/>
        <v>2</v>
      </c>
      <c r="B161" t="s">
        <v>177</v>
      </c>
      <c r="C161" t="s">
        <v>127</v>
      </c>
      <c r="D161" t="s">
        <v>19</v>
      </c>
      <c r="E161" t="s">
        <v>20</v>
      </c>
      <c r="F161" t="s">
        <v>18</v>
      </c>
      <c r="H161">
        <v>2.78</v>
      </c>
      <c r="I161">
        <v>6.78</v>
      </c>
      <c r="J161">
        <v>3.03</v>
      </c>
      <c r="K161">
        <v>2.5</v>
      </c>
      <c r="L161" t="s">
        <v>35</v>
      </c>
      <c r="M161" t="s">
        <v>53</v>
      </c>
      <c r="N161" t="s">
        <v>60</v>
      </c>
      <c r="O161">
        <v>4.91</v>
      </c>
      <c r="P161">
        <v>0</v>
      </c>
      <c r="Q161">
        <f t="shared" si="7"/>
        <v>14.82</v>
      </c>
      <c r="R161" t="str">
        <f>VLOOKUP(M161,'Footing table'!$B$3:$V$19,3,FALSE)</f>
        <v>CER1</v>
      </c>
      <c r="S161">
        <f t="shared" si="8"/>
        <v>6.9499999999999993</v>
      </c>
      <c r="T161" t="str">
        <f>VLOOKUP(S161,'Heating Units'!$B$2:$D$9,3,TRUE)</f>
        <v>XXS</v>
      </c>
    </row>
    <row r="162" spans="1:20" x14ac:dyDescent="0.25">
      <c r="A162" s="2">
        <f t="shared" si="6"/>
        <v>3</v>
      </c>
      <c r="B162" t="s">
        <v>178</v>
      </c>
      <c r="C162" t="s">
        <v>127</v>
      </c>
      <c r="D162" t="s">
        <v>19</v>
      </c>
      <c r="E162" t="s">
        <v>20</v>
      </c>
      <c r="F162" t="s">
        <v>18</v>
      </c>
      <c r="H162">
        <v>2.78</v>
      </c>
      <c r="I162">
        <v>6.78</v>
      </c>
      <c r="J162">
        <v>3.03</v>
      </c>
      <c r="K162">
        <v>2.5</v>
      </c>
      <c r="L162" t="s">
        <v>35</v>
      </c>
      <c r="M162" t="s">
        <v>53</v>
      </c>
      <c r="N162" t="s">
        <v>60</v>
      </c>
      <c r="O162">
        <v>4.91</v>
      </c>
      <c r="P162">
        <v>0</v>
      </c>
      <c r="Q162">
        <f t="shared" si="7"/>
        <v>14.82</v>
      </c>
      <c r="R162" t="str">
        <f>VLOOKUP(M162,'Footing table'!$B$3:$V$19,3,FALSE)</f>
        <v>CER1</v>
      </c>
      <c r="S162">
        <f t="shared" si="8"/>
        <v>6.9499999999999993</v>
      </c>
      <c r="T162" t="str">
        <f>VLOOKUP(S162,'Heating Units'!$B$2:$D$9,3,TRUE)</f>
        <v>XXS</v>
      </c>
    </row>
    <row r="163" spans="1:20" x14ac:dyDescent="0.25">
      <c r="A163" s="2">
        <f t="shared" si="6"/>
        <v>6</v>
      </c>
      <c r="B163" t="s">
        <v>98</v>
      </c>
      <c r="C163" t="s">
        <v>127</v>
      </c>
      <c r="D163" t="s">
        <v>19</v>
      </c>
      <c r="E163" t="s">
        <v>20</v>
      </c>
      <c r="F163" t="s">
        <v>18</v>
      </c>
      <c r="H163">
        <v>2.78</v>
      </c>
      <c r="I163">
        <v>6.78</v>
      </c>
      <c r="J163">
        <v>2.99</v>
      </c>
      <c r="K163">
        <v>2.5</v>
      </c>
      <c r="L163" t="s">
        <v>35</v>
      </c>
      <c r="M163" t="s">
        <v>53</v>
      </c>
      <c r="N163" t="s">
        <v>60</v>
      </c>
      <c r="O163">
        <v>4.91</v>
      </c>
      <c r="P163">
        <v>0</v>
      </c>
      <c r="Q163">
        <f t="shared" si="7"/>
        <v>14.82</v>
      </c>
      <c r="R163" t="str">
        <f>VLOOKUP(M163,'Footing table'!$B$3:$V$19,3,FALSE)</f>
        <v>CER1</v>
      </c>
      <c r="S163">
        <f t="shared" si="8"/>
        <v>6.9499999999999993</v>
      </c>
      <c r="T163" t="str">
        <f>VLOOKUP(S163,'Heating Units'!$B$2:$D$9,3,TRUE)</f>
        <v>XXS</v>
      </c>
    </row>
    <row r="164" spans="1:20" x14ac:dyDescent="0.25">
      <c r="A164" s="2">
        <f t="shared" si="6"/>
        <v>7</v>
      </c>
      <c r="B164" t="s">
        <v>179</v>
      </c>
      <c r="C164" t="s">
        <v>127</v>
      </c>
      <c r="D164" t="s">
        <v>19</v>
      </c>
      <c r="E164" t="s">
        <v>20</v>
      </c>
      <c r="F164" t="s">
        <v>18</v>
      </c>
      <c r="H164">
        <v>2.78</v>
      </c>
      <c r="I164">
        <v>6.78</v>
      </c>
      <c r="J164">
        <v>3</v>
      </c>
      <c r="K164">
        <v>2.5</v>
      </c>
      <c r="L164" t="s">
        <v>35</v>
      </c>
      <c r="M164" t="s">
        <v>53</v>
      </c>
      <c r="N164" t="s">
        <v>60</v>
      </c>
      <c r="O164">
        <v>4.91</v>
      </c>
      <c r="P164">
        <v>0</v>
      </c>
      <c r="Q164">
        <f t="shared" si="7"/>
        <v>14.82</v>
      </c>
      <c r="R164" t="str">
        <f>VLOOKUP(M164,'Footing table'!$B$3:$V$19,3,FALSE)</f>
        <v>CER1</v>
      </c>
      <c r="S164">
        <f t="shared" si="8"/>
        <v>6.9499999999999993</v>
      </c>
      <c r="T164" t="str">
        <f>VLOOKUP(S164,'Heating Units'!$B$2:$D$9,3,TRUE)</f>
        <v>XXS</v>
      </c>
    </row>
    <row r="165" spans="1:20" x14ac:dyDescent="0.25">
      <c r="A165" s="2">
        <f t="shared" si="6"/>
        <v>7</v>
      </c>
      <c r="B165" t="s">
        <v>180</v>
      </c>
      <c r="C165" t="s">
        <v>94</v>
      </c>
      <c r="D165" t="s">
        <v>19</v>
      </c>
      <c r="E165" t="s">
        <v>20</v>
      </c>
      <c r="F165" t="s">
        <v>82</v>
      </c>
      <c r="G165" t="s">
        <v>39</v>
      </c>
      <c r="H165">
        <v>1.29</v>
      </c>
      <c r="I165">
        <v>4.55</v>
      </c>
      <c r="J165">
        <v>3</v>
      </c>
      <c r="K165">
        <v>2.5</v>
      </c>
      <c r="L165" t="s">
        <v>95</v>
      </c>
      <c r="M165" t="s">
        <v>83</v>
      </c>
      <c r="N165" t="s">
        <v>96</v>
      </c>
      <c r="O165">
        <v>1.59</v>
      </c>
      <c r="P165">
        <v>0</v>
      </c>
      <c r="Q165">
        <f t="shared" si="7"/>
        <v>11.074999999999999</v>
      </c>
      <c r="R165" t="str">
        <f>VLOOKUP(M165,'Footing table'!$B$3:$V$19,3,FALSE)</f>
        <v>RUB</v>
      </c>
      <c r="S165">
        <f t="shared" si="8"/>
        <v>3.2250000000000001</v>
      </c>
      <c r="T165" t="str">
        <f>VLOOKUP(S165,'Heating Units'!$B$2:$D$9,3,TRUE)</f>
        <v>XXS</v>
      </c>
    </row>
    <row r="166" spans="1:20" x14ac:dyDescent="0.25">
      <c r="A166" s="2">
        <f t="shared" si="6"/>
        <v>6</v>
      </c>
      <c r="B166" t="s">
        <v>91</v>
      </c>
      <c r="C166" t="s">
        <v>94</v>
      </c>
      <c r="D166" t="s">
        <v>19</v>
      </c>
      <c r="E166" t="s">
        <v>20</v>
      </c>
      <c r="F166" t="s">
        <v>82</v>
      </c>
      <c r="G166" t="s">
        <v>21</v>
      </c>
      <c r="H166">
        <v>1.18</v>
      </c>
      <c r="I166">
        <v>4.3499999999999996</v>
      </c>
      <c r="J166">
        <v>2.99</v>
      </c>
      <c r="K166">
        <v>2.5</v>
      </c>
      <c r="L166" t="s">
        <v>95</v>
      </c>
      <c r="M166" t="s">
        <v>53</v>
      </c>
      <c r="N166" t="s">
        <v>96</v>
      </c>
      <c r="O166">
        <v>1.59</v>
      </c>
      <c r="P166">
        <v>0</v>
      </c>
      <c r="Q166">
        <f t="shared" si="7"/>
        <v>10.465</v>
      </c>
      <c r="R166" t="str">
        <f>VLOOKUP(M166,'Footing table'!$B$3:$V$19,3,FALSE)</f>
        <v>CER1</v>
      </c>
      <c r="S166">
        <f t="shared" si="8"/>
        <v>2.9499999999999997</v>
      </c>
      <c r="T166" t="str">
        <f>VLOOKUP(S166,'Heating Units'!$B$2:$D$9,3,TRUE)</f>
        <v>XXS</v>
      </c>
    </row>
    <row r="167" spans="1:20" x14ac:dyDescent="0.25">
      <c r="A167" s="2">
        <f t="shared" si="6"/>
        <v>7</v>
      </c>
      <c r="B167" t="s">
        <v>181</v>
      </c>
      <c r="C167" t="s">
        <v>94</v>
      </c>
      <c r="D167" t="s">
        <v>19</v>
      </c>
      <c r="E167" t="s">
        <v>20</v>
      </c>
      <c r="F167" t="s">
        <v>82</v>
      </c>
      <c r="G167" t="s">
        <v>39</v>
      </c>
      <c r="H167">
        <v>1.08</v>
      </c>
      <c r="I167">
        <v>4.2</v>
      </c>
      <c r="J167">
        <v>3</v>
      </c>
      <c r="K167">
        <v>2.5</v>
      </c>
      <c r="L167" t="s">
        <v>95</v>
      </c>
      <c r="M167" t="s">
        <v>83</v>
      </c>
      <c r="N167" t="s">
        <v>96</v>
      </c>
      <c r="O167">
        <v>1.59</v>
      </c>
      <c r="P167">
        <v>0</v>
      </c>
      <c r="Q167">
        <f t="shared" si="7"/>
        <v>9.99</v>
      </c>
      <c r="R167" t="str">
        <f>VLOOKUP(M167,'Footing table'!$B$3:$V$19,3,FALSE)</f>
        <v>RUB</v>
      </c>
      <c r="S167">
        <f t="shared" si="8"/>
        <v>2.7</v>
      </c>
      <c r="T167" t="str">
        <f>VLOOKUP(S167,'Heating Units'!$B$2:$D$9,3,TRUE)</f>
        <v>XXS</v>
      </c>
    </row>
    <row r="168" spans="1:20" x14ac:dyDescent="0.25">
      <c r="A168" s="2">
        <f t="shared" si="6"/>
        <v>7</v>
      </c>
      <c r="B168" t="s">
        <v>182</v>
      </c>
      <c r="C168" t="s">
        <v>108</v>
      </c>
      <c r="D168" t="s">
        <v>19</v>
      </c>
      <c r="E168" t="s">
        <v>20</v>
      </c>
      <c r="F168" t="s">
        <v>82</v>
      </c>
      <c r="G168" t="s">
        <v>39</v>
      </c>
      <c r="H168">
        <v>1.08</v>
      </c>
      <c r="I168">
        <v>4.2</v>
      </c>
      <c r="J168">
        <v>3</v>
      </c>
      <c r="K168">
        <v>2.5</v>
      </c>
      <c r="L168" t="s">
        <v>95</v>
      </c>
      <c r="M168" t="s">
        <v>83</v>
      </c>
      <c r="N168" t="s">
        <v>96</v>
      </c>
      <c r="O168">
        <v>1.59</v>
      </c>
      <c r="P168">
        <v>0</v>
      </c>
      <c r="Q168">
        <f t="shared" si="7"/>
        <v>9.99</v>
      </c>
      <c r="R168" t="str">
        <f>VLOOKUP(M168,'Footing table'!$B$3:$V$19,3,FALSE)</f>
        <v>RUB</v>
      </c>
      <c r="S168">
        <f t="shared" si="8"/>
        <v>2.7</v>
      </c>
      <c r="T168" t="str">
        <f>VLOOKUP(S168,'Heating Units'!$B$2:$D$9,3,TRUE)</f>
        <v>XXS</v>
      </c>
    </row>
    <row r="169" spans="1:20" x14ac:dyDescent="0.25">
      <c r="A169" s="2">
        <f t="shared" si="6"/>
        <v>7</v>
      </c>
      <c r="B169" t="s">
        <v>183</v>
      </c>
      <c r="C169" t="s">
        <v>108</v>
      </c>
      <c r="D169" t="s">
        <v>19</v>
      </c>
      <c r="E169" t="s">
        <v>20</v>
      </c>
      <c r="F169" t="s">
        <v>82</v>
      </c>
      <c r="G169" t="s">
        <v>39</v>
      </c>
      <c r="H169">
        <v>1.08</v>
      </c>
      <c r="I169">
        <v>4.2</v>
      </c>
      <c r="J169">
        <v>3</v>
      </c>
      <c r="K169">
        <v>2.5</v>
      </c>
      <c r="L169" t="s">
        <v>95</v>
      </c>
      <c r="M169" t="s">
        <v>83</v>
      </c>
      <c r="N169" t="s">
        <v>96</v>
      </c>
      <c r="O169">
        <v>1.59</v>
      </c>
      <c r="P169">
        <v>0</v>
      </c>
      <c r="Q169">
        <f t="shared" si="7"/>
        <v>9.99</v>
      </c>
      <c r="R169" t="str">
        <f>VLOOKUP(M169,'Footing table'!$B$3:$V$19,3,FALSE)</f>
        <v>RUB</v>
      </c>
      <c r="S169">
        <f t="shared" si="8"/>
        <v>2.7</v>
      </c>
      <c r="T169" t="str">
        <f>VLOOKUP(S169,'Heating Units'!$B$2:$D$9,3,TRUE)</f>
        <v>XXS</v>
      </c>
    </row>
    <row r="170" spans="1:20" x14ac:dyDescent="0.25">
      <c r="A170" s="2">
        <f t="shared" si="6"/>
        <v>7</v>
      </c>
      <c r="B170" t="s">
        <v>184</v>
      </c>
      <c r="C170" t="s">
        <v>108</v>
      </c>
      <c r="D170" t="s">
        <v>19</v>
      </c>
      <c r="E170" t="s">
        <v>20</v>
      </c>
      <c r="F170" t="s">
        <v>82</v>
      </c>
      <c r="G170" t="s">
        <v>39</v>
      </c>
      <c r="H170">
        <v>1.08</v>
      </c>
      <c r="I170">
        <v>4.2</v>
      </c>
      <c r="J170">
        <v>3</v>
      </c>
      <c r="K170">
        <v>2.5</v>
      </c>
      <c r="L170" t="s">
        <v>95</v>
      </c>
      <c r="M170" t="s">
        <v>83</v>
      </c>
      <c r="N170" t="s">
        <v>96</v>
      </c>
      <c r="O170">
        <v>1.59</v>
      </c>
      <c r="P170">
        <v>0</v>
      </c>
      <c r="Q170">
        <f t="shared" si="7"/>
        <v>9.99</v>
      </c>
      <c r="R170" t="str">
        <f>VLOOKUP(M170,'Footing table'!$B$3:$V$19,3,FALSE)</f>
        <v>RUB</v>
      </c>
      <c r="S170">
        <f t="shared" si="8"/>
        <v>2.7</v>
      </c>
      <c r="T170" t="str">
        <f>VLOOKUP(S170,'Heating Units'!$B$2:$D$9,3,TRUE)</f>
        <v>XXS</v>
      </c>
    </row>
    <row r="171" spans="1:20" x14ac:dyDescent="0.25">
      <c r="A171" s="2">
        <f t="shared" si="6"/>
        <v>7</v>
      </c>
      <c r="B171" t="s">
        <v>185</v>
      </c>
      <c r="C171" t="s">
        <v>108</v>
      </c>
      <c r="D171" t="s">
        <v>19</v>
      </c>
      <c r="E171" t="s">
        <v>20</v>
      </c>
      <c r="F171" t="s">
        <v>82</v>
      </c>
      <c r="G171" t="s">
        <v>39</v>
      </c>
      <c r="H171">
        <v>1.08</v>
      </c>
      <c r="I171">
        <v>4.2</v>
      </c>
      <c r="J171">
        <v>3</v>
      </c>
      <c r="K171">
        <v>2.5</v>
      </c>
      <c r="L171" t="s">
        <v>95</v>
      </c>
      <c r="M171" t="s">
        <v>83</v>
      </c>
      <c r="N171" t="s">
        <v>96</v>
      </c>
      <c r="O171">
        <v>1.59</v>
      </c>
      <c r="P171">
        <v>0</v>
      </c>
      <c r="Q171">
        <f t="shared" si="7"/>
        <v>9.99</v>
      </c>
      <c r="R171" t="str">
        <f>VLOOKUP(M171,'Footing table'!$B$3:$V$19,3,FALSE)</f>
        <v>RUB</v>
      </c>
      <c r="S171">
        <f t="shared" si="8"/>
        <v>2.7</v>
      </c>
      <c r="T171" t="str">
        <f>VLOOKUP(S171,'Heating Units'!$B$2:$D$9,3,TRUE)</f>
        <v>XXS</v>
      </c>
    </row>
    <row r="172" spans="1:20" x14ac:dyDescent="0.25">
      <c r="A172" s="2">
        <f t="shared" si="6"/>
        <v>0</v>
      </c>
      <c r="B172" t="s">
        <v>186</v>
      </c>
      <c r="C172" t="s">
        <v>108</v>
      </c>
      <c r="D172" t="s">
        <v>19</v>
      </c>
      <c r="E172" t="s">
        <v>20</v>
      </c>
      <c r="F172" t="s">
        <v>82</v>
      </c>
      <c r="G172" t="s">
        <v>46</v>
      </c>
      <c r="H172">
        <v>1</v>
      </c>
      <c r="I172">
        <v>4.03</v>
      </c>
      <c r="J172">
        <v>4.03</v>
      </c>
      <c r="K172">
        <v>2.5</v>
      </c>
      <c r="L172" t="s">
        <v>95</v>
      </c>
      <c r="M172" t="s">
        <v>83</v>
      </c>
      <c r="N172" t="s">
        <v>96</v>
      </c>
      <c r="O172">
        <v>1.59</v>
      </c>
      <c r="P172">
        <v>0</v>
      </c>
      <c r="Q172">
        <f t="shared" si="7"/>
        <v>9.4850000000000012</v>
      </c>
      <c r="R172" t="str">
        <f>VLOOKUP(M172,'Footing table'!$B$3:$V$19,3,FALSE)</f>
        <v>RUB</v>
      </c>
      <c r="S172">
        <f t="shared" si="8"/>
        <v>2.5</v>
      </c>
      <c r="T172" t="str">
        <f>VLOOKUP(S172,'Heating Units'!$B$2:$D$9,3,TRUE)</f>
        <v>XXS</v>
      </c>
    </row>
    <row r="173" spans="1:20" x14ac:dyDescent="0.25">
      <c r="A173" s="2">
        <f t="shared" si="6"/>
        <v>1</v>
      </c>
      <c r="B173" t="s">
        <v>187</v>
      </c>
      <c r="C173" t="s">
        <v>108</v>
      </c>
      <c r="D173" t="s">
        <v>32</v>
      </c>
      <c r="E173" t="s">
        <v>20</v>
      </c>
      <c r="F173" t="s">
        <v>82</v>
      </c>
      <c r="G173" t="s">
        <v>37</v>
      </c>
      <c r="H173">
        <v>1</v>
      </c>
      <c r="I173">
        <v>4.0199999999999996</v>
      </c>
      <c r="J173">
        <v>3.03</v>
      </c>
      <c r="K173">
        <v>2.5</v>
      </c>
      <c r="L173" t="s">
        <v>95</v>
      </c>
      <c r="M173" t="s">
        <v>83</v>
      </c>
      <c r="N173" t="s">
        <v>96</v>
      </c>
      <c r="O173">
        <v>1.59</v>
      </c>
      <c r="P173">
        <v>0</v>
      </c>
      <c r="Q173">
        <f t="shared" si="7"/>
        <v>9.4599999999999991</v>
      </c>
      <c r="R173" t="str">
        <f>VLOOKUP(M173,'Footing table'!$B$3:$V$19,3,FALSE)</f>
        <v>RUB</v>
      </c>
      <c r="S173">
        <f t="shared" si="8"/>
        <v>2.5</v>
      </c>
      <c r="T173" t="str">
        <f>VLOOKUP(S173,'Heating Units'!$B$2:$D$9,3,TRUE)</f>
        <v>XXS</v>
      </c>
    </row>
    <row r="174" spans="1:20" x14ac:dyDescent="0.25">
      <c r="A174" s="2">
        <f t="shared" si="6"/>
        <v>1</v>
      </c>
      <c r="B174" t="s">
        <v>188</v>
      </c>
      <c r="C174" t="s">
        <v>108</v>
      </c>
      <c r="D174" t="s">
        <v>19</v>
      </c>
      <c r="E174" t="s">
        <v>20</v>
      </c>
      <c r="F174" t="s">
        <v>82</v>
      </c>
      <c r="G174" t="s">
        <v>55</v>
      </c>
      <c r="H174">
        <v>1</v>
      </c>
      <c r="I174">
        <v>4.03</v>
      </c>
      <c r="J174">
        <v>3.03</v>
      </c>
      <c r="K174">
        <v>2.5</v>
      </c>
      <c r="L174" t="s">
        <v>95</v>
      </c>
      <c r="M174" t="s">
        <v>83</v>
      </c>
      <c r="N174" t="s">
        <v>96</v>
      </c>
      <c r="O174">
        <v>1.59</v>
      </c>
      <c r="P174">
        <v>0</v>
      </c>
      <c r="Q174">
        <f t="shared" si="7"/>
        <v>9.4850000000000012</v>
      </c>
      <c r="R174" t="str">
        <f>VLOOKUP(M174,'Footing table'!$B$3:$V$19,3,FALSE)</f>
        <v>RUB</v>
      </c>
      <c r="S174">
        <f t="shared" si="8"/>
        <v>2.5</v>
      </c>
      <c r="T174" t="str">
        <f>VLOOKUP(S174,'Heating Units'!$B$2:$D$9,3,TRUE)</f>
        <v>XXS</v>
      </c>
    </row>
    <row r="175" spans="1:20" x14ac:dyDescent="0.25">
      <c r="A175" s="2">
        <f t="shared" si="6"/>
        <v>2</v>
      </c>
      <c r="B175" t="s">
        <v>189</v>
      </c>
      <c r="C175" t="s">
        <v>94</v>
      </c>
      <c r="D175" t="s">
        <v>19</v>
      </c>
      <c r="E175" t="s">
        <v>20</v>
      </c>
      <c r="F175" t="s">
        <v>82</v>
      </c>
      <c r="G175" t="s">
        <v>37</v>
      </c>
      <c r="H175">
        <v>1</v>
      </c>
      <c r="I175">
        <v>4.0199999999999996</v>
      </c>
      <c r="J175">
        <v>3.03</v>
      </c>
      <c r="K175">
        <v>2.5</v>
      </c>
      <c r="L175" t="s">
        <v>95</v>
      </c>
      <c r="M175" t="s">
        <v>83</v>
      </c>
      <c r="N175" t="s">
        <v>96</v>
      </c>
      <c r="O175">
        <v>1.59</v>
      </c>
      <c r="P175">
        <v>0</v>
      </c>
      <c r="Q175">
        <f t="shared" si="7"/>
        <v>9.4599999999999991</v>
      </c>
      <c r="R175" t="str">
        <f>VLOOKUP(M175,'Footing table'!$B$3:$V$19,3,FALSE)</f>
        <v>RUB</v>
      </c>
      <c r="S175">
        <f t="shared" si="8"/>
        <v>2.5</v>
      </c>
      <c r="T175" t="str">
        <f>VLOOKUP(S175,'Heating Units'!$B$2:$D$9,3,TRUE)</f>
        <v>XXS</v>
      </c>
    </row>
    <row r="176" spans="1:20" x14ac:dyDescent="0.25">
      <c r="A176" s="2">
        <f t="shared" si="6"/>
        <v>2</v>
      </c>
      <c r="B176" t="s">
        <v>190</v>
      </c>
      <c r="C176" t="s">
        <v>94</v>
      </c>
      <c r="D176" t="s">
        <v>19</v>
      </c>
      <c r="E176" t="s">
        <v>20</v>
      </c>
      <c r="F176" t="s">
        <v>82</v>
      </c>
      <c r="G176" t="s">
        <v>55</v>
      </c>
      <c r="H176">
        <v>1</v>
      </c>
      <c r="I176">
        <v>4.0199999999999996</v>
      </c>
      <c r="J176">
        <v>3.03</v>
      </c>
      <c r="K176">
        <v>2.5</v>
      </c>
      <c r="L176" t="s">
        <v>95</v>
      </c>
      <c r="M176" t="s">
        <v>83</v>
      </c>
      <c r="N176" t="s">
        <v>96</v>
      </c>
      <c r="O176">
        <v>1.59</v>
      </c>
      <c r="P176">
        <v>0</v>
      </c>
      <c r="Q176">
        <f t="shared" si="7"/>
        <v>9.4599999999999991</v>
      </c>
      <c r="R176" t="str">
        <f>VLOOKUP(M176,'Footing table'!$B$3:$V$19,3,FALSE)</f>
        <v>RUB</v>
      </c>
      <c r="S176">
        <f t="shared" si="8"/>
        <v>2.5</v>
      </c>
      <c r="T176" t="str">
        <f>VLOOKUP(S176,'Heating Units'!$B$2:$D$9,3,TRUE)</f>
        <v>XXS</v>
      </c>
    </row>
    <row r="177" spans="1:20" x14ac:dyDescent="0.25">
      <c r="A177" s="2">
        <f t="shared" si="6"/>
        <v>2</v>
      </c>
      <c r="B177" t="s">
        <v>191</v>
      </c>
      <c r="C177" t="s">
        <v>108</v>
      </c>
      <c r="D177" t="s">
        <v>19</v>
      </c>
      <c r="E177" t="s">
        <v>20</v>
      </c>
      <c r="F177" t="s">
        <v>82</v>
      </c>
      <c r="G177" t="s">
        <v>37</v>
      </c>
      <c r="H177">
        <v>1</v>
      </c>
      <c r="I177">
        <v>4.0199999999999996</v>
      </c>
      <c r="J177">
        <v>3.03</v>
      </c>
      <c r="K177">
        <v>2.5</v>
      </c>
      <c r="L177" t="s">
        <v>95</v>
      </c>
      <c r="M177" t="s">
        <v>83</v>
      </c>
      <c r="N177" t="s">
        <v>96</v>
      </c>
      <c r="O177">
        <v>1.59</v>
      </c>
      <c r="P177">
        <v>0</v>
      </c>
      <c r="Q177">
        <f t="shared" si="7"/>
        <v>9.4599999999999991</v>
      </c>
      <c r="R177" t="str">
        <f>VLOOKUP(M177,'Footing table'!$B$3:$V$19,3,FALSE)</f>
        <v>RUB</v>
      </c>
      <c r="S177">
        <f t="shared" si="8"/>
        <v>2.5</v>
      </c>
      <c r="T177" t="str">
        <f>VLOOKUP(S177,'Heating Units'!$B$2:$D$9,3,TRUE)</f>
        <v>XXS</v>
      </c>
    </row>
    <row r="178" spans="1:20" x14ac:dyDescent="0.25">
      <c r="A178" s="2">
        <f t="shared" si="6"/>
        <v>2</v>
      </c>
      <c r="B178" t="s">
        <v>192</v>
      </c>
      <c r="C178" t="s">
        <v>108</v>
      </c>
      <c r="D178" t="s">
        <v>19</v>
      </c>
      <c r="E178" t="s">
        <v>20</v>
      </c>
      <c r="F178" t="s">
        <v>82</v>
      </c>
      <c r="G178" t="s">
        <v>55</v>
      </c>
      <c r="H178">
        <v>1</v>
      </c>
      <c r="I178">
        <v>4.0199999999999996</v>
      </c>
      <c r="J178">
        <v>3.03</v>
      </c>
      <c r="K178">
        <v>2.5</v>
      </c>
      <c r="L178" t="s">
        <v>95</v>
      </c>
      <c r="M178" t="s">
        <v>83</v>
      </c>
      <c r="N178" t="s">
        <v>96</v>
      </c>
      <c r="O178">
        <v>1.59</v>
      </c>
      <c r="P178">
        <v>0</v>
      </c>
      <c r="Q178">
        <f t="shared" si="7"/>
        <v>9.4599999999999991</v>
      </c>
      <c r="R178" t="str">
        <f>VLOOKUP(M178,'Footing table'!$B$3:$V$19,3,FALSE)</f>
        <v>RUB</v>
      </c>
      <c r="S178">
        <f t="shared" si="8"/>
        <v>2.5</v>
      </c>
      <c r="T178" t="str">
        <f>VLOOKUP(S178,'Heating Units'!$B$2:$D$9,3,TRUE)</f>
        <v>XXS</v>
      </c>
    </row>
    <row r="179" spans="1:20" x14ac:dyDescent="0.25">
      <c r="A179" s="2">
        <f t="shared" si="6"/>
        <v>3</v>
      </c>
      <c r="B179" t="s">
        <v>193</v>
      </c>
      <c r="C179" t="s">
        <v>94</v>
      </c>
      <c r="D179" t="s">
        <v>19</v>
      </c>
      <c r="E179" t="s">
        <v>20</v>
      </c>
      <c r="F179" t="s">
        <v>82</v>
      </c>
      <c r="G179" t="s">
        <v>37</v>
      </c>
      <c r="H179">
        <v>1</v>
      </c>
      <c r="I179">
        <v>4.03</v>
      </c>
      <c r="J179">
        <v>3.03</v>
      </c>
      <c r="K179">
        <v>2.5</v>
      </c>
      <c r="L179" t="s">
        <v>95</v>
      </c>
      <c r="M179" t="s">
        <v>83</v>
      </c>
      <c r="N179" t="s">
        <v>96</v>
      </c>
      <c r="O179">
        <v>1.59</v>
      </c>
      <c r="P179">
        <v>0</v>
      </c>
      <c r="Q179">
        <f t="shared" si="7"/>
        <v>9.4850000000000012</v>
      </c>
      <c r="R179" t="str">
        <f>VLOOKUP(M179,'Footing table'!$B$3:$V$19,3,FALSE)</f>
        <v>RUB</v>
      </c>
      <c r="S179">
        <f t="shared" si="8"/>
        <v>2.5</v>
      </c>
      <c r="T179" t="str">
        <f>VLOOKUP(S179,'Heating Units'!$B$2:$D$9,3,TRUE)</f>
        <v>XXS</v>
      </c>
    </row>
    <row r="180" spans="1:20" x14ac:dyDescent="0.25">
      <c r="A180" s="2">
        <f t="shared" si="6"/>
        <v>3</v>
      </c>
      <c r="B180" t="s">
        <v>194</v>
      </c>
      <c r="C180" t="s">
        <v>94</v>
      </c>
      <c r="D180" t="s">
        <v>19</v>
      </c>
      <c r="E180" t="s">
        <v>20</v>
      </c>
      <c r="F180" t="s">
        <v>82</v>
      </c>
      <c r="G180" t="s">
        <v>55</v>
      </c>
      <c r="H180">
        <v>1</v>
      </c>
      <c r="I180">
        <v>4.03</v>
      </c>
      <c r="J180">
        <v>3.03</v>
      </c>
      <c r="K180">
        <v>2.5</v>
      </c>
      <c r="L180" t="s">
        <v>95</v>
      </c>
      <c r="M180" t="s">
        <v>83</v>
      </c>
      <c r="N180" t="s">
        <v>96</v>
      </c>
      <c r="O180">
        <v>1.59</v>
      </c>
      <c r="P180">
        <v>0</v>
      </c>
      <c r="Q180">
        <f t="shared" si="7"/>
        <v>9.4850000000000012</v>
      </c>
      <c r="R180" t="str">
        <f>VLOOKUP(M180,'Footing table'!$B$3:$V$19,3,FALSE)</f>
        <v>RUB</v>
      </c>
      <c r="S180">
        <f t="shared" si="8"/>
        <v>2.5</v>
      </c>
      <c r="T180" t="str">
        <f>VLOOKUP(S180,'Heating Units'!$B$2:$D$9,3,TRUE)</f>
        <v>XXS</v>
      </c>
    </row>
    <row r="181" spans="1:20" x14ac:dyDescent="0.25">
      <c r="A181" s="2">
        <f t="shared" si="6"/>
        <v>3</v>
      </c>
      <c r="B181" t="s">
        <v>195</v>
      </c>
      <c r="C181" t="s">
        <v>108</v>
      </c>
      <c r="D181" t="s">
        <v>19</v>
      </c>
      <c r="E181" t="s">
        <v>20</v>
      </c>
      <c r="F181" t="s">
        <v>82</v>
      </c>
      <c r="G181" t="s">
        <v>37</v>
      </c>
      <c r="H181">
        <v>1</v>
      </c>
      <c r="I181">
        <v>4.03</v>
      </c>
      <c r="J181">
        <v>3.03</v>
      </c>
      <c r="K181">
        <v>2.5</v>
      </c>
      <c r="L181" t="s">
        <v>95</v>
      </c>
      <c r="M181" t="s">
        <v>83</v>
      </c>
      <c r="N181" t="s">
        <v>96</v>
      </c>
      <c r="O181">
        <v>1.59</v>
      </c>
      <c r="P181">
        <v>0</v>
      </c>
      <c r="Q181">
        <f t="shared" si="7"/>
        <v>9.4850000000000012</v>
      </c>
      <c r="R181" t="str">
        <f>VLOOKUP(M181,'Footing table'!$B$3:$V$19,3,FALSE)</f>
        <v>RUB</v>
      </c>
      <c r="S181">
        <f t="shared" si="8"/>
        <v>2.5</v>
      </c>
      <c r="T181" t="str">
        <f>VLOOKUP(S181,'Heating Units'!$B$2:$D$9,3,TRUE)</f>
        <v>XXS</v>
      </c>
    </row>
    <row r="182" spans="1:20" x14ac:dyDescent="0.25">
      <c r="A182" s="2">
        <f t="shared" si="6"/>
        <v>3</v>
      </c>
      <c r="B182" t="s">
        <v>196</v>
      </c>
      <c r="C182" t="s">
        <v>108</v>
      </c>
      <c r="D182" t="s">
        <v>19</v>
      </c>
      <c r="E182" t="s">
        <v>20</v>
      </c>
      <c r="F182" t="s">
        <v>82</v>
      </c>
      <c r="G182" t="s">
        <v>55</v>
      </c>
      <c r="H182">
        <v>1</v>
      </c>
      <c r="I182">
        <v>4.03</v>
      </c>
      <c r="J182">
        <v>3.03</v>
      </c>
      <c r="K182">
        <v>2.5</v>
      </c>
      <c r="L182" t="s">
        <v>95</v>
      </c>
      <c r="M182" t="s">
        <v>83</v>
      </c>
      <c r="N182" t="s">
        <v>96</v>
      </c>
      <c r="O182">
        <v>1.59</v>
      </c>
      <c r="P182">
        <v>0</v>
      </c>
      <c r="Q182">
        <f t="shared" si="7"/>
        <v>9.4850000000000012</v>
      </c>
      <c r="R182" t="str">
        <f>VLOOKUP(M182,'Footing table'!$B$3:$V$19,3,FALSE)</f>
        <v>RUB</v>
      </c>
      <c r="S182">
        <f t="shared" si="8"/>
        <v>2.5</v>
      </c>
      <c r="T182" t="str">
        <f>VLOOKUP(S182,'Heating Units'!$B$2:$D$9,3,TRUE)</f>
        <v>XXS</v>
      </c>
    </row>
    <row r="183" spans="1:20" x14ac:dyDescent="0.25">
      <c r="A183" s="2">
        <f t="shared" si="6"/>
        <v>4</v>
      </c>
      <c r="B183" t="s">
        <v>197</v>
      </c>
      <c r="C183" t="s">
        <v>94</v>
      </c>
      <c r="D183" t="s">
        <v>19</v>
      </c>
      <c r="E183" t="s">
        <v>20</v>
      </c>
      <c r="F183" t="s">
        <v>82</v>
      </c>
      <c r="G183" t="s">
        <v>55</v>
      </c>
      <c r="H183">
        <v>0.98</v>
      </c>
      <c r="I183">
        <v>3.97</v>
      </c>
      <c r="J183">
        <v>3.03</v>
      </c>
      <c r="K183">
        <v>2.5</v>
      </c>
      <c r="L183" t="s">
        <v>95</v>
      </c>
      <c r="M183" t="s">
        <v>83</v>
      </c>
      <c r="N183" t="s">
        <v>96</v>
      </c>
      <c r="O183">
        <v>1.59</v>
      </c>
      <c r="P183">
        <v>0</v>
      </c>
      <c r="Q183">
        <f t="shared" si="7"/>
        <v>9.3150000000000013</v>
      </c>
      <c r="R183" t="str">
        <f>VLOOKUP(M183,'Footing table'!$B$3:$V$19,3,FALSE)</f>
        <v>RUB</v>
      </c>
      <c r="S183">
        <f t="shared" si="8"/>
        <v>2.4500000000000002</v>
      </c>
      <c r="T183" t="str">
        <f>VLOOKUP(S183,'Heating Units'!$B$2:$D$9,3,TRUE)</f>
        <v>XXS</v>
      </c>
    </row>
    <row r="184" spans="1:20" x14ac:dyDescent="0.25">
      <c r="A184" s="2">
        <f t="shared" si="6"/>
        <v>4</v>
      </c>
      <c r="B184" t="s">
        <v>198</v>
      </c>
      <c r="C184" t="s">
        <v>108</v>
      </c>
      <c r="D184" t="s">
        <v>19</v>
      </c>
      <c r="E184" t="s">
        <v>20</v>
      </c>
      <c r="F184" t="s">
        <v>82</v>
      </c>
      <c r="G184" t="s">
        <v>37</v>
      </c>
      <c r="H184">
        <v>0.98</v>
      </c>
      <c r="I184">
        <v>3.97</v>
      </c>
      <c r="J184">
        <v>3.01</v>
      </c>
      <c r="K184">
        <v>2.5</v>
      </c>
      <c r="L184" t="s">
        <v>95</v>
      </c>
      <c r="M184" t="s">
        <v>83</v>
      </c>
      <c r="N184" t="s">
        <v>96</v>
      </c>
      <c r="O184">
        <v>1.59</v>
      </c>
      <c r="P184">
        <v>0</v>
      </c>
      <c r="Q184">
        <f t="shared" si="7"/>
        <v>9.3150000000000013</v>
      </c>
      <c r="R184" t="str">
        <f>VLOOKUP(M184,'Footing table'!$B$3:$V$19,3,FALSE)</f>
        <v>RUB</v>
      </c>
      <c r="S184">
        <f t="shared" si="8"/>
        <v>2.4500000000000002</v>
      </c>
      <c r="T184" t="str">
        <f>VLOOKUP(S184,'Heating Units'!$B$2:$D$9,3,TRUE)</f>
        <v>XXS</v>
      </c>
    </row>
    <row r="185" spans="1:20" x14ac:dyDescent="0.25">
      <c r="A185" s="2">
        <f t="shared" si="6"/>
        <v>4</v>
      </c>
      <c r="B185" t="s">
        <v>199</v>
      </c>
      <c r="C185" t="s">
        <v>108</v>
      </c>
      <c r="D185" t="s">
        <v>19</v>
      </c>
      <c r="E185" t="s">
        <v>20</v>
      </c>
      <c r="F185" t="s">
        <v>82</v>
      </c>
      <c r="G185" t="s">
        <v>55</v>
      </c>
      <c r="H185">
        <v>0.98</v>
      </c>
      <c r="I185">
        <v>3.97</v>
      </c>
      <c r="J185">
        <v>3.03</v>
      </c>
      <c r="K185">
        <v>2.5</v>
      </c>
      <c r="L185" t="s">
        <v>95</v>
      </c>
      <c r="M185" t="s">
        <v>83</v>
      </c>
      <c r="N185" t="s">
        <v>96</v>
      </c>
      <c r="O185">
        <v>1.59</v>
      </c>
      <c r="P185">
        <v>0</v>
      </c>
      <c r="Q185">
        <f t="shared" si="7"/>
        <v>9.3150000000000013</v>
      </c>
      <c r="R185" t="str">
        <f>VLOOKUP(M185,'Footing table'!$B$3:$V$19,3,FALSE)</f>
        <v>RUB</v>
      </c>
      <c r="S185">
        <f t="shared" si="8"/>
        <v>2.4500000000000002</v>
      </c>
      <c r="T185" t="str">
        <f>VLOOKUP(S185,'Heating Units'!$B$2:$D$9,3,TRUE)</f>
        <v>XXS</v>
      </c>
    </row>
    <row r="186" spans="1:20" x14ac:dyDescent="0.25">
      <c r="A186" s="2">
        <f t="shared" si="6"/>
        <v>5</v>
      </c>
      <c r="B186" t="s">
        <v>64</v>
      </c>
      <c r="C186" t="s">
        <v>94</v>
      </c>
      <c r="D186" t="s">
        <v>19</v>
      </c>
      <c r="E186" t="s">
        <v>20</v>
      </c>
      <c r="F186" t="s">
        <v>82</v>
      </c>
      <c r="G186" t="s">
        <v>39</v>
      </c>
      <c r="H186">
        <v>0.98</v>
      </c>
      <c r="I186">
        <v>3.98</v>
      </c>
      <c r="J186">
        <v>3.03</v>
      </c>
      <c r="K186">
        <v>2.5</v>
      </c>
      <c r="L186" t="s">
        <v>95</v>
      </c>
      <c r="M186" t="s">
        <v>83</v>
      </c>
      <c r="N186" t="s">
        <v>96</v>
      </c>
      <c r="O186">
        <v>1.59</v>
      </c>
      <c r="P186">
        <v>0</v>
      </c>
      <c r="Q186">
        <f t="shared" si="7"/>
        <v>9.34</v>
      </c>
      <c r="R186" t="str">
        <f>VLOOKUP(M186,'Footing table'!$B$3:$V$19,3,FALSE)</f>
        <v>RUB</v>
      </c>
      <c r="S186">
        <f t="shared" si="8"/>
        <v>2.4500000000000002</v>
      </c>
      <c r="T186" t="str">
        <f>VLOOKUP(S186,'Heating Units'!$B$2:$D$9,3,TRUE)</f>
        <v>XXS</v>
      </c>
    </row>
    <row r="187" spans="1:20" x14ac:dyDescent="0.25">
      <c r="A187" s="2">
        <f t="shared" si="6"/>
        <v>5</v>
      </c>
      <c r="B187" t="s">
        <v>116</v>
      </c>
      <c r="C187" t="s">
        <v>94</v>
      </c>
      <c r="D187" t="s">
        <v>19</v>
      </c>
      <c r="E187" t="s">
        <v>20</v>
      </c>
      <c r="F187" t="s">
        <v>82</v>
      </c>
      <c r="G187" t="s">
        <v>55</v>
      </c>
      <c r="H187">
        <v>0.98</v>
      </c>
      <c r="I187">
        <v>3.98</v>
      </c>
      <c r="J187">
        <v>3.03</v>
      </c>
      <c r="K187">
        <v>2.5</v>
      </c>
      <c r="L187" t="s">
        <v>95</v>
      </c>
      <c r="M187" t="s">
        <v>83</v>
      </c>
      <c r="N187" t="s">
        <v>96</v>
      </c>
      <c r="O187">
        <v>1.59</v>
      </c>
      <c r="P187">
        <v>0</v>
      </c>
      <c r="Q187">
        <f t="shared" si="7"/>
        <v>9.34</v>
      </c>
      <c r="R187" t="str">
        <f>VLOOKUP(M187,'Footing table'!$B$3:$V$19,3,FALSE)</f>
        <v>RUB</v>
      </c>
      <c r="S187">
        <f t="shared" si="8"/>
        <v>2.4500000000000002</v>
      </c>
      <c r="T187" t="str">
        <f>VLOOKUP(S187,'Heating Units'!$B$2:$D$9,3,TRUE)</f>
        <v>XXS</v>
      </c>
    </row>
    <row r="188" spans="1:20" x14ac:dyDescent="0.25">
      <c r="A188" s="2">
        <f t="shared" si="6"/>
        <v>5</v>
      </c>
      <c r="B188" t="s">
        <v>64</v>
      </c>
      <c r="C188" t="s">
        <v>108</v>
      </c>
      <c r="D188" t="s">
        <v>19</v>
      </c>
      <c r="E188" t="s">
        <v>20</v>
      </c>
      <c r="F188" t="s">
        <v>82</v>
      </c>
      <c r="G188" t="s">
        <v>39</v>
      </c>
      <c r="H188">
        <v>0.98</v>
      </c>
      <c r="I188">
        <v>3.98</v>
      </c>
      <c r="J188">
        <v>3.03</v>
      </c>
      <c r="K188">
        <v>2.5</v>
      </c>
      <c r="L188" t="s">
        <v>95</v>
      </c>
      <c r="M188" t="s">
        <v>83</v>
      </c>
      <c r="N188" t="s">
        <v>96</v>
      </c>
      <c r="O188">
        <v>1.59</v>
      </c>
      <c r="P188">
        <v>0</v>
      </c>
      <c r="Q188">
        <f t="shared" si="7"/>
        <v>9.34</v>
      </c>
      <c r="R188" t="str">
        <f>VLOOKUP(M188,'Footing table'!$B$3:$V$19,3,FALSE)</f>
        <v>RUB</v>
      </c>
      <c r="S188">
        <f t="shared" si="8"/>
        <v>2.4500000000000002</v>
      </c>
      <c r="T188" t="str">
        <f>VLOOKUP(S188,'Heating Units'!$B$2:$D$9,3,TRUE)</f>
        <v>XXS</v>
      </c>
    </row>
    <row r="189" spans="1:20" x14ac:dyDescent="0.25">
      <c r="A189" s="2">
        <f t="shared" si="6"/>
        <v>5</v>
      </c>
      <c r="B189" t="s">
        <v>116</v>
      </c>
      <c r="C189" t="s">
        <v>108</v>
      </c>
      <c r="D189" t="s">
        <v>19</v>
      </c>
      <c r="E189" t="s">
        <v>20</v>
      </c>
      <c r="F189" t="s">
        <v>82</v>
      </c>
      <c r="G189" t="s">
        <v>55</v>
      </c>
      <c r="H189">
        <v>0.98</v>
      </c>
      <c r="I189">
        <v>3.98</v>
      </c>
      <c r="J189">
        <v>3.03</v>
      </c>
      <c r="K189">
        <v>2.5</v>
      </c>
      <c r="L189" t="s">
        <v>95</v>
      </c>
      <c r="M189" t="s">
        <v>83</v>
      </c>
      <c r="N189" t="s">
        <v>96</v>
      </c>
      <c r="O189">
        <v>1.59</v>
      </c>
      <c r="P189">
        <v>0</v>
      </c>
      <c r="Q189">
        <f t="shared" si="7"/>
        <v>9.34</v>
      </c>
      <c r="R189" t="str">
        <f>VLOOKUP(M189,'Footing table'!$B$3:$V$19,3,FALSE)</f>
        <v>RUB</v>
      </c>
      <c r="S189">
        <f t="shared" si="8"/>
        <v>2.4500000000000002</v>
      </c>
      <c r="T189" t="str">
        <f>VLOOKUP(S189,'Heating Units'!$B$2:$D$9,3,TRUE)</f>
        <v>XXS</v>
      </c>
    </row>
    <row r="190" spans="1:20" x14ac:dyDescent="0.25">
      <c r="A190" s="2">
        <f t="shared" si="6"/>
        <v>6</v>
      </c>
      <c r="B190" t="s">
        <v>91</v>
      </c>
      <c r="C190" t="s">
        <v>94</v>
      </c>
      <c r="D190" t="s">
        <v>19</v>
      </c>
      <c r="E190" t="s">
        <v>20</v>
      </c>
      <c r="F190" t="s">
        <v>82</v>
      </c>
      <c r="G190" t="s">
        <v>39</v>
      </c>
      <c r="H190">
        <v>0.98</v>
      </c>
      <c r="I190">
        <v>3.98</v>
      </c>
      <c r="J190">
        <v>2.99</v>
      </c>
      <c r="K190">
        <v>2.5</v>
      </c>
      <c r="L190" t="s">
        <v>95</v>
      </c>
      <c r="M190" t="s">
        <v>83</v>
      </c>
      <c r="N190" t="s">
        <v>96</v>
      </c>
      <c r="O190">
        <v>1.59</v>
      </c>
      <c r="P190">
        <v>0</v>
      </c>
      <c r="Q190">
        <f t="shared" si="7"/>
        <v>9.34</v>
      </c>
      <c r="R190" t="str">
        <f>VLOOKUP(M190,'Footing table'!$B$3:$V$19,3,FALSE)</f>
        <v>RUB</v>
      </c>
      <c r="S190">
        <f t="shared" si="8"/>
        <v>2.4500000000000002</v>
      </c>
      <c r="T190" t="str">
        <f>VLOOKUP(S190,'Heating Units'!$B$2:$D$9,3,TRUE)</f>
        <v>XXS</v>
      </c>
    </row>
    <row r="191" spans="1:20" x14ac:dyDescent="0.25">
      <c r="A191" s="2">
        <f t="shared" si="6"/>
        <v>6</v>
      </c>
      <c r="B191" t="s">
        <v>74</v>
      </c>
      <c r="C191" t="s">
        <v>94</v>
      </c>
      <c r="D191" t="s">
        <v>19</v>
      </c>
      <c r="E191" t="s">
        <v>20</v>
      </c>
      <c r="F191" t="s">
        <v>82</v>
      </c>
      <c r="G191" t="s">
        <v>55</v>
      </c>
      <c r="H191">
        <v>0.98</v>
      </c>
      <c r="I191">
        <v>3.98</v>
      </c>
      <c r="J191">
        <v>2.99</v>
      </c>
      <c r="K191">
        <v>2.5</v>
      </c>
      <c r="L191" t="s">
        <v>95</v>
      </c>
      <c r="M191" t="s">
        <v>83</v>
      </c>
      <c r="N191" t="s">
        <v>96</v>
      </c>
      <c r="O191">
        <v>1.59</v>
      </c>
      <c r="P191">
        <v>0</v>
      </c>
      <c r="Q191">
        <f t="shared" si="7"/>
        <v>9.34</v>
      </c>
      <c r="R191" t="str">
        <f>VLOOKUP(M191,'Footing table'!$B$3:$V$19,3,FALSE)</f>
        <v>RUB</v>
      </c>
      <c r="S191">
        <f t="shared" si="8"/>
        <v>2.4500000000000002</v>
      </c>
      <c r="T191" t="str">
        <f>VLOOKUP(S191,'Heating Units'!$B$2:$D$9,3,TRUE)</f>
        <v>XXS</v>
      </c>
    </row>
    <row r="192" spans="1:20" x14ac:dyDescent="0.25">
      <c r="A192" s="2">
        <f t="shared" si="6"/>
        <v>6</v>
      </c>
      <c r="B192" t="s">
        <v>71</v>
      </c>
      <c r="C192" t="s">
        <v>108</v>
      </c>
      <c r="D192" t="s">
        <v>19</v>
      </c>
      <c r="E192" t="s">
        <v>20</v>
      </c>
      <c r="F192" t="s">
        <v>82</v>
      </c>
      <c r="G192" t="s">
        <v>39</v>
      </c>
      <c r="H192">
        <v>0.98</v>
      </c>
      <c r="I192">
        <v>3.98</v>
      </c>
      <c r="J192">
        <v>2.99</v>
      </c>
      <c r="K192">
        <v>2.5</v>
      </c>
      <c r="L192" t="s">
        <v>95</v>
      </c>
      <c r="M192" t="s">
        <v>83</v>
      </c>
      <c r="N192" t="s">
        <v>96</v>
      </c>
      <c r="O192">
        <v>1.59</v>
      </c>
      <c r="P192">
        <v>0</v>
      </c>
      <c r="Q192">
        <f t="shared" si="7"/>
        <v>9.34</v>
      </c>
      <c r="R192" t="str">
        <f>VLOOKUP(M192,'Footing table'!$B$3:$V$19,3,FALSE)</f>
        <v>RUB</v>
      </c>
      <c r="S192">
        <f t="shared" si="8"/>
        <v>2.4500000000000002</v>
      </c>
      <c r="T192" t="str">
        <f>VLOOKUP(S192,'Heating Units'!$B$2:$D$9,3,TRUE)</f>
        <v>XXS</v>
      </c>
    </row>
    <row r="193" spans="1:20" x14ac:dyDescent="0.25">
      <c r="A193" s="2">
        <f t="shared" si="6"/>
        <v>6</v>
      </c>
      <c r="B193" t="s">
        <v>74</v>
      </c>
      <c r="C193" t="s">
        <v>108</v>
      </c>
      <c r="D193" t="s">
        <v>19</v>
      </c>
      <c r="E193" t="s">
        <v>20</v>
      </c>
      <c r="F193" t="s">
        <v>82</v>
      </c>
      <c r="G193" t="s">
        <v>55</v>
      </c>
      <c r="H193">
        <v>0.98</v>
      </c>
      <c r="I193">
        <v>3.98</v>
      </c>
      <c r="J193">
        <v>2.99</v>
      </c>
      <c r="K193">
        <v>2.5</v>
      </c>
      <c r="L193" t="s">
        <v>95</v>
      </c>
      <c r="M193" t="s">
        <v>83</v>
      </c>
      <c r="N193" t="s">
        <v>96</v>
      </c>
      <c r="O193">
        <v>1.59</v>
      </c>
      <c r="P193">
        <v>0</v>
      </c>
      <c r="Q193">
        <f t="shared" si="7"/>
        <v>9.34</v>
      </c>
      <c r="R193" t="str">
        <f>VLOOKUP(M193,'Footing table'!$B$3:$V$19,3,FALSE)</f>
        <v>RUB</v>
      </c>
      <c r="S193">
        <f t="shared" si="8"/>
        <v>2.4500000000000002</v>
      </c>
      <c r="T193" t="str">
        <f>VLOOKUP(S193,'Heating Units'!$B$2:$D$9,3,TRUE)</f>
        <v>XXS</v>
      </c>
    </row>
    <row r="194" spans="1:20" x14ac:dyDescent="0.25">
      <c r="A194" s="2">
        <f t="shared" si="6"/>
        <v>3</v>
      </c>
      <c r="B194" t="s">
        <v>200</v>
      </c>
      <c r="C194" t="s">
        <v>108</v>
      </c>
      <c r="D194" t="s">
        <v>19</v>
      </c>
      <c r="E194" t="s">
        <v>20</v>
      </c>
      <c r="F194" t="s">
        <v>82</v>
      </c>
      <c r="G194" t="s">
        <v>37</v>
      </c>
      <c r="H194">
        <v>0.96</v>
      </c>
      <c r="I194">
        <v>3.95</v>
      </c>
      <c r="J194">
        <v>3.03</v>
      </c>
      <c r="K194">
        <v>2.5</v>
      </c>
      <c r="L194" t="s">
        <v>95</v>
      </c>
      <c r="M194" t="s">
        <v>83</v>
      </c>
      <c r="N194" t="s">
        <v>130</v>
      </c>
      <c r="O194">
        <v>1.59</v>
      </c>
      <c r="P194">
        <v>0</v>
      </c>
      <c r="Q194">
        <f t="shared" si="7"/>
        <v>9.245000000000001</v>
      </c>
      <c r="R194" t="str">
        <f>VLOOKUP(M194,'Footing table'!$B$3:$V$19,3,FALSE)</f>
        <v>RUB</v>
      </c>
      <c r="S194">
        <f t="shared" si="8"/>
        <v>2.4</v>
      </c>
      <c r="T194" t="str">
        <f>VLOOKUP(S194,'Heating Units'!$B$2:$D$9,3,TRUE)</f>
        <v>XXS</v>
      </c>
    </row>
    <row r="195" spans="1:20" x14ac:dyDescent="0.25">
      <c r="A195" s="2">
        <f t="shared" ref="A195:A258" si="9">VALUE(MID(B195,3,2))</f>
        <v>3</v>
      </c>
      <c r="B195" t="s">
        <v>201</v>
      </c>
      <c r="C195" t="s">
        <v>108</v>
      </c>
      <c r="D195" t="s">
        <v>19</v>
      </c>
      <c r="E195" t="s">
        <v>20</v>
      </c>
      <c r="F195" t="s">
        <v>82</v>
      </c>
      <c r="G195" t="s">
        <v>37</v>
      </c>
      <c r="H195">
        <v>0.96</v>
      </c>
      <c r="I195">
        <v>3.95</v>
      </c>
      <c r="J195">
        <v>3.03</v>
      </c>
      <c r="K195">
        <v>2.5</v>
      </c>
      <c r="L195" t="s">
        <v>95</v>
      </c>
      <c r="M195" t="s">
        <v>83</v>
      </c>
      <c r="N195" t="s">
        <v>130</v>
      </c>
      <c r="O195">
        <v>1.59</v>
      </c>
      <c r="P195">
        <v>0</v>
      </c>
      <c r="Q195">
        <f t="shared" ref="Q195:Q258" si="10">H195+I195*K195-O195-P195</f>
        <v>9.245000000000001</v>
      </c>
      <c r="R195" t="str">
        <f>VLOOKUP(M195,'Footing table'!$B$3:$V$19,3,FALSE)</f>
        <v>RUB</v>
      </c>
      <c r="S195">
        <f t="shared" ref="S195:S258" si="11">H195*K195</f>
        <v>2.4</v>
      </c>
      <c r="T195" t="str">
        <f>VLOOKUP(S195,'Heating Units'!$B$2:$D$9,3,TRUE)</f>
        <v>XXS</v>
      </c>
    </row>
    <row r="196" spans="1:20" x14ac:dyDescent="0.25">
      <c r="A196" s="2">
        <f t="shared" si="9"/>
        <v>4</v>
      </c>
      <c r="B196" t="s">
        <v>202</v>
      </c>
      <c r="C196" t="s">
        <v>108</v>
      </c>
      <c r="D196" t="s">
        <v>19</v>
      </c>
      <c r="E196" t="s">
        <v>20</v>
      </c>
      <c r="F196" t="s">
        <v>82</v>
      </c>
      <c r="G196" t="s">
        <v>37</v>
      </c>
      <c r="H196">
        <v>0.96</v>
      </c>
      <c r="I196">
        <v>3.95</v>
      </c>
      <c r="J196">
        <v>3.01</v>
      </c>
      <c r="K196">
        <v>2.5</v>
      </c>
      <c r="L196" t="s">
        <v>95</v>
      </c>
      <c r="M196" t="s">
        <v>83</v>
      </c>
      <c r="N196" t="s">
        <v>132</v>
      </c>
      <c r="O196">
        <v>1.59</v>
      </c>
      <c r="P196">
        <v>0</v>
      </c>
      <c r="Q196">
        <f t="shared" si="10"/>
        <v>9.245000000000001</v>
      </c>
      <c r="R196" t="str">
        <f>VLOOKUP(M196,'Footing table'!$B$3:$V$19,3,FALSE)</f>
        <v>RUB</v>
      </c>
      <c r="S196">
        <f t="shared" si="11"/>
        <v>2.4</v>
      </c>
      <c r="T196" t="str">
        <f>VLOOKUP(S196,'Heating Units'!$B$2:$D$9,3,TRUE)</f>
        <v>XXS</v>
      </c>
    </row>
    <row r="197" spans="1:20" x14ac:dyDescent="0.25">
      <c r="A197" s="2">
        <f t="shared" si="9"/>
        <v>4</v>
      </c>
      <c r="B197" t="s">
        <v>203</v>
      </c>
      <c r="C197" t="s">
        <v>108</v>
      </c>
      <c r="D197" t="s">
        <v>19</v>
      </c>
      <c r="E197" t="s">
        <v>20</v>
      </c>
      <c r="F197" t="s">
        <v>82</v>
      </c>
      <c r="G197" t="s">
        <v>37</v>
      </c>
      <c r="H197">
        <v>0.96</v>
      </c>
      <c r="I197">
        <v>3.95</v>
      </c>
      <c r="J197">
        <v>3.01</v>
      </c>
      <c r="K197">
        <v>2.5</v>
      </c>
      <c r="L197" t="s">
        <v>95</v>
      </c>
      <c r="M197" t="s">
        <v>83</v>
      </c>
      <c r="N197" t="s">
        <v>132</v>
      </c>
      <c r="O197">
        <v>1.59</v>
      </c>
      <c r="P197">
        <v>0</v>
      </c>
      <c r="Q197">
        <f t="shared" si="10"/>
        <v>9.245000000000001</v>
      </c>
      <c r="R197" t="str">
        <f>VLOOKUP(M197,'Footing table'!$B$3:$V$19,3,FALSE)</f>
        <v>RUB</v>
      </c>
      <c r="S197">
        <f t="shared" si="11"/>
        <v>2.4</v>
      </c>
      <c r="T197" t="str">
        <f>VLOOKUP(S197,'Heating Units'!$B$2:$D$9,3,TRUE)</f>
        <v>XXS</v>
      </c>
    </row>
    <row r="198" spans="1:20" x14ac:dyDescent="0.25">
      <c r="A198" s="2">
        <f t="shared" si="9"/>
        <v>5</v>
      </c>
      <c r="B198" t="s">
        <v>133</v>
      </c>
      <c r="C198" t="s">
        <v>108</v>
      </c>
      <c r="D198" t="s">
        <v>19</v>
      </c>
      <c r="E198" t="s">
        <v>20</v>
      </c>
      <c r="F198" t="s">
        <v>82</v>
      </c>
      <c r="G198" t="s">
        <v>39</v>
      </c>
      <c r="H198">
        <v>0.96</v>
      </c>
      <c r="I198">
        <v>3.95</v>
      </c>
      <c r="J198">
        <v>2.99</v>
      </c>
      <c r="K198">
        <v>2.5</v>
      </c>
      <c r="L198" t="s">
        <v>95</v>
      </c>
      <c r="M198" t="s">
        <v>83</v>
      </c>
      <c r="N198" t="s">
        <v>130</v>
      </c>
      <c r="O198">
        <v>1.59</v>
      </c>
      <c r="P198">
        <v>0</v>
      </c>
      <c r="Q198">
        <f t="shared" si="10"/>
        <v>9.245000000000001</v>
      </c>
      <c r="R198" t="str">
        <f>VLOOKUP(M198,'Footing table'!$B$3:$V$19,3,FALSE)</f>
        <v>RUB</v>
      </c>
      <c r="S198">
        <f t="shared" si="11"/>
        <v>2.4</v>
      </c>
      <c r="T198" t="str">
        <f>VLOOKUP(S198,'Heating Units'!$B$2:$D$9,3,TRUE)</f>
        <v>XXS</v>
      </c>
    </row>
    <row r="199" spans="1:20" x14ac:dyDescent="0.25">
      <c r="A199" s="2">
        <f t="shared" si="9"/>
        <v>5</v>
      </c>
      <c r="B199" t="s">
        <v>133</v>
      </c>
      <c r="C199" t="s">
        <v>108</v>
      </c>
      <c r="D199" t="s">
        <v>19</v>
      </c>
      <c r="E199" t="s">
        <v>20</v>
      </c>
      <c r="F199" t="s">
        <v>82</v>
      </c>
      <c r="G199" t="s">
        <v>39</v>
      </c>
      <c r="H199">
        <v>0.96</v>
      </c>
      <c r="I199">
        <v>3.95</v>
      </c>
      <c r="J199">
        <v>2.99</v>
      </c>
      <c r="K199">
        <v>2.5</v>
      </c>
      <c r="L199" t="s">
        <v>95</v>
      </c>
      <c r="M199" t="s">
        <v>83</v>
      </c>
      <c r="N199" t="s">
        <v>130</v>
      </c>
      <c r="O199">
        <v>1.59</v>
      </c>
      <c r="P199">
        <v>0</v>
      </c>
      <c r="Q199">
        <f t="shared" si="10"/>
        <v>9.245000000000001</v>
      </c>
      <c r="R199" t="str">
        <f>VLOOKUP(M199,'Footing table'!$B$3:$V$19,3,FALSE)</f>
        <v>RUB</v>
      </c>
      <c r="S199">
        <f t="shared" si="11"/>
        <v>2.4</v>
      </c>
      <c r="T199" t="str">
        <f>VLOOKUP(S199,'Heating Units'!$B$2:$D$9,3,TRUE)</f>
        <v>XXS</v>
      </c>
    </row>
    <row r="200" spans="1:20" x14ac:dyDescent="0.25">
      <c r="A200" s="2">
        <f t="shared" si="9"/>
        <v>6</v>
      </c>
      <c r="B200" t="s">
        <v>98</v>
      </c>
      <c r="C200" t="s">
        <v>108</v>
      </c>
      <c r="D200" t="s">
        <v>19</v>
      </c>
      <c r="E200" t="s">
        <v>20</v>
      </c>
      <c r="F200" t="s">
        <v>82</v>
      </c>
      <c r="G200" t="s">
        <v>39</v>
      </c>
      <c r="H200">
        <v>0.96</v>
      </c>
      <c r="I200">
        <v>3.95</v>
      </c>
      <c r="J200">
        <v>2.99</v>
      </c>
      <c r="K200">
        <v>2.5</v>
      </c>
      <c r="L200" t="s">
        <v>95</v>
      </c>
      <c r="M200" t="s">
        <v>83</v>
      </c>
      <c r="N200" t="s">
        <v>130</v>
      </c>
      <c r="O200">
        <v>1.59</v>
      </c>
      <c r="P200">
        <v>0</v>
      </c>
      <c r="Q200">
        <f t="shared" si="10"/>
        <v>9.245000000000001</v>
      </c>
      <c r="R200" t="str">
        <f>VLOOKUP(M200,'Footing table'!$B$3:$V$19,3,FALSE)</f>
        <v>RUB</v>
      </c>
      <c r="S200">
        <f t="shared" si="11"/>
        <v>2.4</v>
      </c>
      <c r="T200" t="str">
        <f>VLOOKUP(S200,'Heating Units'!$B$2:$D$9,3,TRUE)</f>
        <v>XXS</v>
      </c>
    </row>
    <row r="201" spans="1:20" x14ac:dyDescent="0.25">
      <c r="A201" s="2">
        <f t="shared" si="9"/>
        <v>6</v>
      </c>
      <c r="B201" t="s">
        <v>98</v>
      </c>
      <c r="C201" t="s">
        <v>108</v>
      </c>
      <c r="D201" t="s">
        <v>19</v>
      </c>
      <c r="E201" t="s">
        <v>20</v>
      </c>
      <c r="F201" t="s">
        <v>82</v>
      </c>
      <c r="G201" t="s">
        <v>39</v>
      </c>
      <c r="H201">
        <v>0.96</v>
      </c>
      <c r="I201">
        <v>3.95</v>
      </c>
      <c r="J201">
        <v>2.99</v>
      </c>
      <c r="K201">
        <v>2.5</v>
      </c>
      <c r="L201" t="s">
        <v>95</v>
      </c>
      <c r="M201" t="s">
        <v>83</v>
      </c>
      <c r="N201" t="s">
        <v>130</v>
      </c>
      <c r="O201">
        <v>1.59</v>
      </c>
      <c r="P201">
        <v>0</v>
      </c>
      <c r="Q201">
        <f t="shared" si="10"/>
        <v>9.245000000000001</v>
      </c>
      <c r="R201" t="str">
        <f>VLOOKUP(M201,'Footing table'!$B$3:$V$19,3,FALSE)</f>
        <v>RUB</v>
      </c>
      <c r="S201">
        <f t="shared" si="11"/>
        <v>2.4</v>
      </c>
      <c r="T201" t="str">
        <f>VLOOKUP(S201,'Heating Units'!$B$2:$D$9,3,TRUE)</f>
        <v>XXS</v>
      </c>
    </row>
    <row r="202" spans="1:20" x14ac:dyDescent="0.25">
      <c r="A202" s="2">
        <f t="shared" si="9"/>
        <v>0</v>
      </c>
      <c r="B202" t="s">
        <v>204</v>
      </c>
      <c r="C202" t="s">
        <v>108</v>
      </c>
      <c r="D202" t="s">
        <v>19</v>
      </c>
      <c r="E202" t="s">
        <v>20</v>
      </c>
      <c r="F202" t="s">
        <v>82</v>
      </c>
      <c r="G202" t="s">
        <v>46</v>
      </c>
      <c r="H202">
        <v>0.95</v>
      </c>
      <c r="I202">
        <v>3.92</v>
      </c>
      <c r="J202">
        <v>4.03</v>
      </c>
      <c r="K202">
        <v>2.5</v>
      </c>
      <c r="L202" t="s">
        <v>95</v>
      </c>
      <c r="M202" t="s">
        <v>83</v>
      </c>
      <c r="N202" t="s">
        <v>96</v>
      </c>
      <c r="O202">
        <v>1.59</v>
      </c>
      <c r="P202">
        <v>0</v>
      </c>
      <c r="Q202">
        <f t="shared" si="10"/>
        <v>9.16</v>
      </c>
      <c r="R202" t="str">
        <f>VLOOKUP(M202,'Footing table'!$B$3:$V$19,3,FALSE)</f>
        <v>RUB</v>
      </c>
      <c r="S202">
        <f t="shared" si="11"/>
        <v>2.375</v>
      </c>
      <c r="T202" t="str">
        <f>VLOOKUP(S202,'Heating Units'!$B$2:$D$9,3,TRUE)</f>
        <v>XXS</v>
      </c>
    </row>
    <row r="203" spans="1:20" x14ac:dyDescent="0.25">
      <c r="A203" s="2">
        <f t="shared" si="9"/>
        <v>0</v>
      </c>
      <c r="B203" t="s">
        <v>205</v>
      </c>
      <c r="C203" t="s">
        <v>108</v>
      </c>
      <c r="D203" t="s">
        <v>19</v>
      </c>
      <c r="E203" t="s">
        <v>20</v>
      </c>
      <c r="F203" t="s">
        <v>82</v>
      </c>
      <c r="G203" t="s">
        <v>46</v>
      </c>
      <c r="H203">
        <v>0.95</v>
      </c>
      <c r="I203">
        <v>3.92</v>
      </c>
      <c r="J203">
        <v>4.03</v>
      </c>
      <c r="K203">
        <v>2.5</v>
      </c>
      <c r="L203" t="s">
        <v>95</v>
      </c>
      <c r="M203" t="s">
        <v>83</v>
      </c>
      <c r="N203" t="s">
        <v>96</v>
      </c>
      <c r="O203">
        <v>1.59</v>
      </c>
      <c r="P203">
        <v>0</v>
      </c>
      <c r="Q203">
        <f t="shared" si="10"/>
        <v>9.16</v>
      </c>
      <c r="R203" t="str">
        <f>VLOOKUP(M203,'Footing table'!$B$3:$V$19,3,FALSE)</f>
        <v>RUB</v>
      </c>
      <c r="S203">
        <f t="shared" si="11"/>
        <v>2.375</v>
      </c>
      <c r="T203" t="str">
        <f>VLOOKUP(S203,'Heating Units'!$B$2:$D$9,3,TRUE)</f>
        <v>XXS</v>
      </c>
    </row>
    <row r="204" spans="1:20" x14ac:dyDescent="0.25">
      <c r="A204" s="2">
        <f t="shared" si="9"/>
        <v>0</v>
      </c>
      <c r="B204" t="s">
        <v>206</v>
      </c>
      <c r="C204" t="s">
        <v>108</v>
      </c>
      <c r="D204" t="s">
        <v>19</v>
      </c>
      <c r="E204" t="s">
        <v>20</v>
      </c>
      <c r="F204" t="s">
        <v>82</v>
      </c>
      <c r="G204" t="s">
        <v>46</v>
      </c>
      <c r="H204">
        <v>0.95</v>
      </c>
      <c r="I204">
        <v>3.92</v>
      </c>
      <c r="J204">
        <v>4.03</v>
      </c>
      <c r="K204">
        <v>2.5</v>
      </c>
      <c r="L204" t="s">
        <v>95</v>
      </c>
      <c r="M204" t="s">
        <v>83</v>
      </c>
      <c r="N204" t="s">
        <v>96</v>
      </c>
      <c r="O204">
        <v>1.59</v>
      </c>
      <c r="P204">
        <v>0</v>
      </c>
      <c r="Q204">
        <f t="shared" si="10"/>
        <v>9.16</v>
      </c>
      <c r="R204" t="str">
        <f>VLOOKUP(M204,'Footing table'!$B$3:$V$19,3,FALSE)</f>
        <v>RUB</v>
      </c>
      <c r="S204">
        <f t="shared" si="11"/>
        <v>2.375</v>
      </c>
      <c r="T204" t="str">
        <f>VLOOKUP(S204,'Heating Units'!$B$2:$D$9,3,TRUE)</f>
        <v>XXS</v>
      </c>
    </row>
    <row r="205" spans="1:20" x14ac:dyDescent="0.25">
      <c r="A205" s="2">
        <f t="shared" si="9"/>
        <v>1</v>
      </c>
      <c r="B205" t="s">
        <v>207</v>
      </c>
      <c r="C205" t="s">
        <v>108</v>
      </c>
      <c r="D205" t="s">
        <v>19</v>
      </c>
      <c r="E205" t="s">
        <v>20</v>
      </c>
      <c r="F205" t="s">
        <v>82</v>
      </c>
      <c r="G205" t="s">
        <v>37</v>
      </c>
      <c r="H205">
        <v>0.95</v>
      </c>
      <c r="I205">
        <v>3.92</v>
      </c>
      <c r="J205">
        <v>3.03</v>
      </c>
      <c r="K205">
        <v>2.5</v>
      </c>
      <c r="L205" t="s">
        <v>95</v>
      </c>
      <c r="M205" t="s">
        <v>83</v>
      </c>
      <c r="N205" t="s">
        <v>96</v>
      </c>
      <c r="O205">
        <v>1.59</v>
      </c>
      <c r="P205">
        <v>0</v>
      </c>
      <c r="Q205">
        <f t="shared" si="10"/>
        <v>9.16</v>
      </c>
      <c r="R205" t="str">
        <f>VLOOKUP(M205,'Footing table'!$B$3:$V$19,3,FALSE)</f>
        <v>RUB</v>
      </c>
      <c r="S205">
        <f t="shared" si="11"/>
        <v>2.375</v>
      </c>
      <c r="T205" t="str">
        <f>VLOOKUP(S205,'Heating Units'!$B$2:$D$9,3,TRUE)</f>
        <v>XXS</v>
      </c>
    </row>
    <row r="206" spans="1:20" x14ac:dyDescent="0.25">
      <c r="A206" s="2">
        <f t="shared" si="9"/>
        <v>1</v>
      </c>
      <c r="B206" t="s">
        <v>208</v>
      </c>
      <c r="C206" t="s">
        <v>108</v>
      </c>
      <c r="D206" t="s">
        <v>19</v>
      </c>
      <c r="E206" t="s">
        <v>20</v>
      </c>
      <c r="F206" t="s">
        <v>82</v>
      </c>
      <c r="G206" t="s">
        <v>37</v>
      </c>
      <c r="H206">
        <v>0.95</v>
      </c>
      <c r="I206">
        <v>3.92</v>
      </c>
      <c r="J206">
        <v>3.03</v>
      </c>
      <c r="K206">
        <v>2.5</v>
      </c>
      <c r="L206" t="s">
        <v>95</v>
      </c>
      <c r="M206" t="s">
        <v>83</v>
      </c>
      <c r="N206" t="s">
        <v>96</v>
      </c>
      <c r="O206">
        <v>1.59</v>
      </c>
      <c r="P206">
        <v>0</v>
      </c>
      <c r="Q206">
        <f t="shared" si="10"/>
        <v>9.16</v>
      </c>
      <c r="R206" t="str">
        <f>VLOOKUP(M206,'Footing table'!$B$3:$V$19,3,FALSE)</f>
        <v>RUB</v>
      </c>
      <c r="S206">
        <f t="shared" si="11"/>
        <v>2.375</v>
      </c>
      <c r="T206" t="str">
        <f>VLOOKUP(S206,'Heating Units'!$B$2:$D$9,3,TRUE)</f>
        <v>XXS</v>
      </c>
    </row>
    <row r="207" spans="1:20" x14ac:dyDescent="0.25">
      <c r="A207" s="2">
        <f t="shared" si="9"/>
        <v>1</v>
      </c>
      <c r="B207" t="s">
        <v>209</v>
      </c>
      <c r="C207" t="s">
        <v>108</v>
      </c>
      <c r="D207" t="s">
        <v>19</v>
      </c>
      <c r="E207" t="s">
        <v>20</v>
      </c>
      <c r="F207" t="s">
        <v>82</v>
      </c>
      <c r="G207" t="s">
        <v>37</v>
      </c>
      <c r="H207">
        <v>0.95</v>
      </c>
      <c r="I207">
        <v>3.92</v>
      </c>
      <c r="J207">
        <v>3.03</v>
      </c>
      <c r="K207">
        <v>2.5</v>
      </c>
      <c r="L207" t="s">
        <v>95</v>
      </c>
      <c r="M207" t="s">
        <v>83</v>
      </c>
      <c r="N207" t="s">
        <v>96</v>
      </c>
      <c r="O207">
        <v>1.59</v>
      </c>
      <c r="P207">
        <v>0</v>
      </c>
      <c r="Q207">
        <f t="shared" si="10"/>
        <v>9.16</v>
      </c>
      <c r="R207" t="str">
        <f>VLOOKUP(M207,'Footing table'!$B$3:$V$19,3,FALSE)</f>
        <v>RUB</v>
      </c>
      <c r="S207">
        <f t="shared" si="11"/>
        <v>2.375</v>
      </c>
      <c r="T207" t="str">
        <f>VLOOKUP(S207,'Heating Units'!$B$2:$D$9,3,TRUE)</f>
        <v>XXS</v>
      </c>
    </row>
    <row r="208" spans="1:20" x14ac:dyDescent="0.25">
      <c r="A208" s="2">
        <f t="shared" si="9"/>
        <v>1</v>
      </c>
      <c r="B208" t="s">
        <v>210</v>
      </c>
      <c r="C208" t="s">
        <v>108</v>
      </c>
      <c r="D208" t="s">
        <v>19</v>
      </c>
      <c r="E208" t="s">
        <v>20</v>
      </c>
      <c r="F208" t="s">
        <v>82</v>
      </c>
      <c r="G208" t="s">
        <v>55</v>
      </c>
      <c r="H208">
        <v>0.95</v>
      </c>
      <c r="I208">
        <v>3.92</v>
      </c>
      <c r="J208">
        <v>3.03</v>
      </c>
      <c r="K208">
        <v>2.5</v>
      </c>
      <c r="L208" t="s">
        <v>95</v>
      </c>
      <c r="M208" t="s">
        <v>83</v>
      </c>
      <c r="N208" t="s">
        <v>96</v>
      </c>
      <c r="O208">
        <v>1.59</v>
      </c>
      <c r="P208">
        <v>0</v>
      </c>
      <c r="Q208">
        <f t="shared" si="10"/>
        <v>9.16</v>
      </c>
      <c r="R208" t="str">
        <f>VLOOKUP(M208,'Footing table'!$B$3:$V$19,3,FALSE)</f>
        <v>RUB</v>
      </c>
      <c r="S208">
        <f t="shared" si="11"/>
        <v>2.375</v>
      </c>
      <c r="T208" t="str">
        <f>VLOOKUP(S208,'Heating Units'!$B$2:$D$9,3,TRUE)</f>
        <v>XXS</v>
      </c>
    </row>
    <row r="209" spans="1:20" x14ac:dyDescent="0.25">
      <c r="A209" s="2">
        <f t="shared" si="9"/>
        <v>1</v>
      </c>
      <c r="B209" t="s">
        <v>211</v>
      </c>
      <c r="C209" t="s">
        <v>108</v>
      </c>
      <c r="D209" t="s">
        <v>19</v>
      </c>
      <c r="E209" t="s">
        <v>20</v>
      </c>
      <c r="F209" t="s">
        <v>82</v>
      </c>
      <c r="G209" t="s">
        <v>55</v>
      </c>
      <c r="H209">
        <v>0.95</v>
      </c>
      <c r="I209">
        <v>3.92</v>
      </c>
      <c r="J209">
        <v>3.03</v>
      </c>
      <c r="K209">
        <v>2.5</v>
      </c>
      <c r="L209" t="s">
        <v>95</v>
      </c>
      <c r="M209" t="s">
        <v>83</v>
      </c>
      <c r="N209" t="s">
        <v>96</v>
      </c>
      <c r="O209">
        <v>1.59</v>
      </c>
      <c r="P209">
        <v>0</v>
      </c>
      <c r="Q209">
        <f t="shared" si="10"/>
        <v>9.16</v>
      </c>
      <c r="R209" t="str">
        <f>VLOOKUP(M209,'Footing table'!$B$3:$V$19,3,FALSE)</f>
        <v>RUB</v>
      </c>
      <c r="S209">
        <f t="shared" si="11"/>
        <v>2.375</v>
      </c>
      <c r="T209" t="str">
        <f>VLOOKUP(S209,'Heating Units'!$B$2:$D$9,3,TRUE)</f>
        <v>XXS</v>
      </c>
    </row>
    <row r="210" spans="1:20" x14ac:dyDescent="0.25">
      <c r="A210" s="2">
        <f t="shared" si="9"/>
        <v>1</v>
      </c>
      <c r="B210" t="s">
        <v>212</v>
      </c>
      <c r="C210" t="s">
        <v>108</v>
      </c>
      <c r="D210" t="s">
        <v>19</v>
      </c>
      <c r="E210" t="s">
        <v>20</v>
      </c>
      <c r="F210" t="s">
        <v>82</v>
      </c>
      <c r="G210" t="s">
        <v>55</v>
      </c>
      <c r="H210">
        <v>0.95</v>
      </c>
      <c r="I210">
        <v>3.92</v>
      </c>
      <c r="J210">
        <v>3.03</v>
      </c>
      <c r="K210">
        <v>2.5</v>
      </c>
      <c r="L210" t="s">
        <v>95</v>
      </c>
      <c r="M210" t="s">
        <v>83</v>
      </c>
      <c r="N210" t="s">
        <v>96</v>
      </c>
      <c r="O210">
        <v>1.59</v>
      </c>
      <c r="P210">
        <v>0</v>
      </c>
      <c r="Q210">
        <f t="shared" si="10"/>
        <v>9.16</v>
      </c>
      <c r="R210" t="str">
        <f>VLOOKUP(M210,'Footing table'!$B$3:$V$19,3,FALSE)</f>
        <v>RUB</v>
      </c>
      <c r="S210">
        <f t="shared" si="11"/>
        <v>2.375</v>
      </c>
      <c r="T210" t="str">
        <f>VLOOKUP(S210,'Heating Units'!$B$2:$D$9,3,TRUE)</f>
        <v>XXS</v>
      </c>
    </row>
    <row r="211" spans="1:20" x14ac:dyDescent="0.25">
      <c r="A211" s="2">
        <f t="shared" si="9"/>
        <v>2</v>
      </c>
      <c r="B211" t="s">
        <v>213</v>
      </c>
      <c r="C211" t="s">
        <v>94</v>
      </c>
      <c r="D211" t="s">
        <v>111</v>
      </c>
      <c r="E211" t="s">
        <v>20</v>
      </c>
      <c r="F211" t="s">
        <v>82</v>
      </c>
      <c r="G211" t="s">
        <v>37</v>
      </c>
      <c r="H211">
        <v>0.95</v>
      </c>
      <c r="I211">
        <v>3.92</v>
      </c>
      <c r="J211">
        <v>3.03</v>
      </c>
      <c r="K211">
        <v>2.5</v>
      </c>
      <c r="L211" t="s">
        <v>95</v>
      </c>
      <c r="M211" t="s">
        <v>83</v>
      </c>
      <c r="N211" t="s">
        <v>96</v>
      </c>
      <c r="O211">
        <v>1.59</v>
      </c>
      <c r="P211">
        <v>0</v>
      </c>
      <c r="Q211">
        <f t="shared" si="10"/>
        <v>9.16</v>
      </c>
      <c r="R211" t="str">
        <f>VLOOKUP(M211,'Footing table'!$B$3:$V$19,3,FALSE)</f>
        <v>RUB</v>
      </c>
      <c r="S211">
        <f t="shared" si="11"/>
        <v>2.375</v>
      </c>
      <c r="T211" t="str">
        <f>VLOOKUP(S211,'Heating Units'!$B$2:$D$9,3,TRUE)</f>
        <v>XXS</v>
      </c>
    </row>
    <row r="212" spans="1:20" x14ac:dyDescent="0.25">
      <c r="A212" s="2">
        <f t="shared" si="9"/>
        <v>2</v>
      </c>
      <c r="B212" t="s">
        <v>214</v>
      </c>
      <c r="C212" t="s">
        <v>94</v>
      </c>
      <c r="D212" t="s">
        <v>19</v>
      </c>
      <c r="E212" t="s">
        <v>20</v>
      </c>
      <c r="F212" t="s">
        <v>82</v>
      </c>
      <c r="G212" t="s">
        <v>55</v>
      </c>
      <c r="H212">
        <v>0.95</v>
      </c>
      <c r="I212">
        <v>3.92</v>
      </c>
      <c r="J212">
        <v>3.03</v>
      </c>
      <c r="K212">
        <v>2.5</v>
      </c>
      <c r="L212" t="s">
        <v>95</v>
      </c>
      <c r="M212" t="s">
        <v>83</v>
      </c>
      <c r="N212" t="s">
        <v>96</v>
      </c>
      <c r="O212">
        <v>1.59</v>
      </c>
      <c r="P212">
        <v>0</v>
      </c>
      <c r="Q212">
        <f t="shared" si="10"/>
        <v>9.16</v>
      </c>
      <c r="R212" t="str">
        <f>VLOOKUP(M212,'Footing table'!$B$3:$V$19,3,FALSE)</f>
        <v>RUB</v>
      </c>
      <c r="S212">
        <f t="shared" si="11"/>
        <v>2.375</v>
      </c>
      <c r="T212" t="str">
        <f>VLOOKUP(S212,'Heating Units'!$B$2:$D$9,3,TRUE)</f>
        <v>XXS</v>
      </c>
    </row>
    <row r="213" spans="1:20" x14ac:dyDescent="0.25">
      <c r="A213" s="2">
        <f t="shared" si="9"/>
        <v>2</v>
      </c>
      <c r="B213" t="s">
        <v>215</v>
      </c>
      <c r="C213" t="s">
        <v>108</v>
      </c>
      <c r="D213" t="s">
        <v>19</v>
      </c>
      <c r="E213" t="s">
        <v>20</v>
      </c>
      <c r="F213" t="s">
        <v>82</v>
      </c>
      <c r="G213" t="s">
        <v>37</v>
      </c>
      <c r="H213">
        <v>0.95</v>
      </c>
      <c r="I213">
        <v>3.92</v>
      </c>
      <c r="J213">
        <v>3.03</v>
      </c>
      <c r="K213">
        <v>2.5</v>
      </c>
      <c r="L213" t="s">
        <v>95</v>
      </c>
      <c r="M213" t="s">
        <v>83</v>
      </c>
      <c r="N213" t="s">
        <v>96</v>
      </c>
      <c r="O213">
        <v>1.59</v>
      </c>
      <c r="P213">
        <v>0</v>
      </c>
      <c r="Q213">
        <f t="shared" si="10"/>
        <v>9.16</v>
      </c>
      <c r="R213" t="str">
        <f>VLOOKUP(M213,'Footing table'!$B$3:$V$19,3,FALSE)</f>
        <v>RUB</v>
      </c>
      <c r="S213">
        <f t="shared" si="11"/>
        <v>2.375</v>
      </c>
      <c r="T213" t="str">
        <f>VLOOKUP(S213,'Heating Units'!$B$2:$D$9,3,TRUE)</f>
        <v>XXS</v>
      </c>
    </row>
    <row r="214" spans="1:20" x14ac:dyDescent="0.25">
      <c r="A214" s="2">
        <f t="shared" si="9"/>
        <v>2</v>
      </c>
      <c r="B214" t="s">
        <v>216</v>
      </c>
      <c r="C214" t="s">
        <v>108</v>
      </c>
      <c r="D214" t="s">
        <v>19</v>
      </c>
      <c r="E214" t="s">
        <v>20</v>
      </c>
      <c r="F214" t="s">
        <v>82</v>
      </c>
      <c r="G214" t="s">
        <v>37</v>
      </c>
      <c r="H214">
        <v>0.95</v>
      </c>
      <c r="I214">
        <v>3.92</v>
      </c>
      <c r="J214">
        <v>3.03</v>
      </c>
      <c r="K214">
        <v>2.5</v>
      </c>
      <c r="L214" t="s">
        <v>95</v>
      </c>
      <c r="M214" t="s">
        <v>83</v>
      </c>
      <c r="N214" t="s">
        <v>96</v>
      </c>
      <c r="O214">
        <v>1.59</v>
      </c>
      <c r="P214">
        <v>0</v>
      </c>
      <c r="Q214">
        <f t="shared" si="10"/>
        <v>9.16</v>
      </c>
      <c r="R214" t="str">
        <f>VLOOKUP(M214,'Footing table'!$B$3:$V$19,3,FALSE)</f>
        <v>RUB</v>
      </c>
      <c r="S214">
        <f t="shared" si="11"/>
        <v>2.375</v>
      </c>
      <c r="T214" t="str">
        <f>VLOOKUP(S214,'Heating Units'!$B$2:$D$9,3,TRUE)</f>
        <v>XXS</v>
      </c>
    </row>
    <row r="215" spans="1:20" x14ac:dyDescent="0.25">
      <c r="A215" s="2">
        <f t="shared" si="9"/>
        <v>2</v>
      </c>
      <c r="B215" t="s">
        <v>217</v>
      </c>
      <c r="C215" t="s">
        <v>108</v>
      </c>
      <c r="D215" t="s">
        <v>19</v>
      </c>
      <c r="E215" t="s">
        <v>20</v>
      </c>
      <c r="F215" t="s">
        <v>82</v>
      </c>
      <c r="G215" t="s">
        <v>37</v>
      </c>
      <c r="H215">
        <v>0.95</v>
      </c>
      <c r="I215">
        <v>3.92</v>
      </c>
      <c r="J215">
        <v>3.03</v>
      </c>
      <c r="K215">
        <v>2.5</v>
      </c>
      <c r="L215" t="s">
        <v>95</v>
      </c>
      <c r="M215" t="s">
        <v>83</v>
      </c>
      <c r="N215" t="s">
        <v>96</v>
      </c>
      <c r="O215">
        <v>1.59</v>
      </c>
      <c r="P215">
        <v>0</v>
      </c>
      <c r="Q215">
        <f t="shared" si="10"/>
        <v>9.16</v>
      </c>
      <c r="R215" t="str">
        <f>VLOOKUP(M215,'Footing table'!$B$3:$V$19,3,FALSE)</f>
        <v>RUB</v>
      </c>
      <c r="S215">
        <f t="shared" si="11"/>
        <v>2.375</v>
      </c>
      <c r="T215" t="str">
        <f>VLOOKUP(S215,'Heating Units'!$B$2:$D$9,3,TRUE)</f>
        <v>XXS</v>
      </c>
    </row>
    <row r="216" spans="1:20" x14ac:dyDescent="0.25">
      <c r="A216" s="2">
        <f t="shared" si="9"/>
        <v>2</v>
      </c>
      <c r="B216" t="s">
        <v>218</v>
      </c>
      <c r="C216" t="s">
        <v>108</v>
      </c>
      <c r="D216" t="s">
        <v>19</v>
      </c>
      <c r="E216" t="s">
        <v>20</v>
      </c>
      <c r="F216" t="s">
        <v>82</v>
      </c>
      <c r="G216" t="s">
        <v>55</v>
      </c>
      <c r="H216">
        <v>0.95</v>
      </c>
      <c r="I216">
        <v>3.92</v>
      </c>
      <c r="J216">
        <v>3.03</v>
      </c>
      <c r="K216">
        <v>2.5</v>
      </c>
      <c r="L216" t="s">
        <v>95</v>
      </c>
      <c r="M216" t="s">
        <v>83</v>
      </c>
      <c r="N216" t="s">
        <v>96</v>
      </c>
      <c r="O216">
        <v>1.59</v>
      </c>
      <c r="P216">
        <v>0</v>
      </c>
      <c r="Q216">
        <f t="shared" si="10"/>
        <v>9.16</v>
      </c>
      <c r="R216" t="str">
        <f>VLOOKUP(M216,'Footing table'!$B$3:$V$19,3,FALSE)</f>
        <v>RUB</v>
      </c>
      <c r="S216">
        <f t="shared" si="11"/>
        <v>2.375</v>
      </c>
      <c r="T216" t="str">
        <f>VLOOKUP(S216,'Heating Units'!$B$2:$D$9,3,TRUE)</f>
        <v>XXS</v>
      </c>
    </row>
    <row r="217" spans="1:20" x14ac:dyDescent="0.25">
      <c r="A217" s="2">
        <f t="shared" si="9"/>
        <v>2</v>
      </c>
      <c r="B217" t="s">
        <v>219</v>
      </c>
      <c r="C217" t="s">
        <v>108</v>
      </c>
      <c r="D217" t="s">
        <v>19</v>
      </c>
      <c r="E217" t="s">
        <v>20</v>
      </c>
      <c r="F217" t="s">
        <v>82</v>
      </c>
      <c r="G217" t="s">
        <v>55</v>
      </c>
      <c r="H217">
        <v>0.95</v>
      </c>
      <c r="I217">
        <v>3.92</v>
      </c>
      <c r="J217">
        <v>3.03</v>
      </c>
      <c r="K217">
        <v>2.5</v>
      </c>
      <c r="L217" t="s">
        <v>95</v>
      </c>
      <c r="M217" t="s">
        <v>83</v>
      </c>
      <c r="N217" t="s">
        <v>96</v>
      </c>
      <c r="O217">
        <v>1.59</v>
      </c>
      <c r="P217">
        <v>0</v>
      </c>
      <c r="Q217">
        <f t="shared" si="10"/>
        <v>9.16</v>
      </c>
      <c r="R217" t="str">
        <f>VLOOKUP(M217,'Footing table'!$B$3:$V$19,3,FALSE)</f>
        <v>RUB</v>
      </c>
      <c r="S217">
        <f t="shared" si="11"/>
        <v>2.375</v>
      </c>
      <c r="T217" t="str">
        <f>VLOOKUP(S217,'Heating Units'!$B$2:$D$9,3,TRUE)</f>
        <v>XXS</v>
      </c>
    </row>
    <row r="218" spans="1:20" x14ac:dyDescent="0.25">
      <c r="A218" s="2">
        <f t="shared" si="9"/>
        <v>2</v>
      </c>
      <c r="B218" t="s">
        <v>220</v>
      </c>
      <c r="C218" t="s">
        <v>108</v>
      </c>
      <c r="D218" t="s">
        <v>19</v>
      </c>
      <c r="E218" t="s">
        <v>20</v>
      </c>
      <c r="F218" t="s">
        <v>82</v>
      </c>
      <c r="G218" t="s">
        <v>55</v>
      </c>
      <c r="H218">
        <v>0.95</v>
      </c>
      <c r="I218">
        <v>3.92</v>
      </c>
      <c r="J218">
        <v>3.03</v>
      </c>
      <c r="K218">
        <v>2.5</v>
      </c>
      <c r="L218" t="s">
        <v>95</v>
      </c>
      <c r="M218" t="s">
        <v>83</v>
      </c>
      <c r="N218" t="s">
        <v>96</v>
      </c>
      <c r="O218">
        <v>1.59</v>
      </c>
      <c r="P218">
        <v>0</v>
      </c>
      <c r="Q218">
        <f t="shared" si="10"/>
        <v>9.16</v>
      </c>
      <c r="R218" t="str">
        <f>VLOOKUP(M218,'Footing table'!$B$3:$V$19,3,FALSE)</f>
        <v>RUB</v>
      </c>
      <c r="S218">
        <f t="shared" si="11"/>
        <v>2.375</v>
      </c>
      <c r="T218" t="str">
        <f>VLOOKUP(S218,'Heating Units'!$B$2:$D$9,3,TRUE)</f>
        <v>XXS</v>
      </c>
    </row>
    <row r="219" spans="1:20" x14ac:dyDescent="0.25">
      <c r="A219" s="2">
        <f t="shared" si="9"/>
        <v>3</v>
      </c>
      <c r="B219" t="s">
        <v>221</v>
      </c>
      <c r="C219" t="s">
        <v>94</v>
      </c>
      <c r="D219" t="s">
        <v>19</v>
      </c>
      <c r="E219" t="s">
        <v>20</v>
      </c>
      <c r="F219" t="s">
        <v>82</v>
      </c>
      <c r="G219" t="s">
        <v>37</v>
      </c>
      <c r="H219">
        <v>0.95</v>
      </c>
      <c r="I219">
        <v>4.09</v>
      </c>
      <c r="J219">
        <v>3.03</v>
      </c>
      <c r="K219">
        <v>2.5</v>
      </c>
      <c r="L219" t="s">
        <v>95</v>
      </c>
      <c r="M219" t="s">
        <v>83</v>
      </c>
      <c r="N219" t="s">
        <v>96</v>
      </c>
      <c r="O219">
        <v>1.59</v>
      </c>
      <c r="P219">
        <v>0</v>
      </c>
      <c r="Q219">
        <f t="shared" si="10"/>
        <v>9.5849999999999991</v>
      </c>
      <c r="R219" t="str">
        <f>VLOOKUP(M219,'Footing table'!$B$3:$V$19,3,FALSE)</f>
        <v>RUB</v>
      </c>
      <c r="S219">
        <f t="shared" si="11"/>
        <v>2.375</v>
      </c>
      <c r="T219" t="str">
        <f>VLOOKUP(S219,'Heating Units'!$B$2:$D$9,3,TRUE)</f>
        <v>XXS</v>
      </c>
    </row>
    <row r="220" spans="1:20" x14ac:dyDescent="0.25">
      <c r="A220" s="2">
        <f t="shared" si="9"/>
        <v>3</v>
      </c>
      <c r="B220" t="s">
        <v>222</v>
      </c>
      <c r="C220" t="s">
        <v>94</v>
      </c>
      <c r="D220" t="s">
        <v>19</v>
      </c>
      <c r="E220" t="s">
        <v>20</v>
      </c>
      <c r="F220" t="s">
        <v>82</v>
      </c>
      <c r="G220" t="s">
        <v>55</v>
      </c>
      <c r="H220">
        <v>0.95</v>
      </c>
      <c r="I220">
        <v>4.0999999999999996</v>
      </c>
      <c r="J220">
        <v>3.03</v>
      </c>
      <c r="K220">
        <v>2.5</v>
      </c>
      <c r="L220" t="s">
        <v>95</v>
      </c>
      <c r="M220" t="s">
        <v>83</v>
      </c>
      <c r="N220" t="s">
        <v>96</v>
      </c>
      <c r="O220">
        <v>1.59</v>
      </c>
      <c r="P220">
        <v>0</v>
      </c>
      <c r="Q220">
        <f t="shared" si="10"/>
        <v>9.61</v>
      </c>
      <c r="R220" t="str">
        <f>VLOOKUP(M220,'Footing table'!$B$3:$V$19,3,FALSE)</f>
        <v>RUB</v>
      </c>
      <c r="S220">
        <f t="shared" si="11"/>
        <v>2.375</v>
      </c>
      <c r="T220" t="str">
        <f>VLOOKUP(S220,'Heating Units'!$B$2:$D$9,3,TRUE)</f>
        <v>XXS</v>
      </c>
    </row>
    <row r="221" spans="1:20" x14ac:dyDescent="0.25">
      <c r="A221" s="2">
        <f t="shared" si="9"/>
        <v>3</v>
      </c>
      <c r="B221" t="s">
        <v>223</v>
      </c>
      <c r="C221" t="s">
        <v>108</v>
      </c>
      <c r="D221" t="s">
        <v>19</v>
      </c>
      <c r="E221" t="s">
        <v>20</v>
      </c>
      <c r="F221" t="s">
        <v>82</v>
      </c>
      <c r="G221" t="s">
        <v>37</v>
      </c>
      <c r="H221">
        <v>0.95</v>
      </c>
      <c r="I221">
        <v>3.92</v>
      </c>
      <c r="J221">
        <v>3.03</v>
      </c>
      <c r="K221">
        <v>2.5</v>
      </c>
      <c r="L221" t="s">
        <v>95</v>
      </c>
      <c r="M221" t="s">
        <v>83</v>
      </c>
      <c r="N221" t="s">
        <v>96</v>
      </c>
      <c r="O221">
        <v>1.59</v>
      </c>
      <c r="P221">
        <v>0</v>
      </c>
      <c r="Q221">
        <f t="shared" si="10"/>
        <v>9.16</v>
      </c>
      <c r="R221" t="str">
        <f>VLOOKUP(M221,'Footing table'!$B$3:$V$19,3,FALSE)</f>
        <v>RUB</v>
      </c>
      <c r="S221">
        <f t="shared" si="11"/>
        <v>2.375</v>
      </c>
      <c r="T221" t="str">
        <f>VLOOKUP(S221,'Heating Units'!$B$2:$D$9,3,TRUE)</f>
        <v>XXS</v>
      </c>
    </row>
    <row r="222" spans="1:20" x14ac:dyDescent="0.25">
      <c r="A222" s="2">
        <f t="shared" si="9"/>
        <v>3</v>
      </c>
      <c r="B222" t="s">
        <v>224</v>
      </c>
      <c r="C222" t="s">
        <v>108</v>
      </c>
      <c r="D222" t="s">
        <v>19</v>
      </c>
      <c r="E222" t="s">
        <v>20</v>
      </c>
      <c r="F222" t="s">
        <v>82</v>
      </c>
      <c r="G222" t="s">
        <v>37</v>
      </c>
      <c r="H222">
        <v>0.95</v>
      </c>
      <c r="I222">
        <v>3.92</v>
      </c>
      <c r="J222">
        <v>3.03</v>
      </c>
      <c r="K222">
        <v>2.5</v>
      </c>
      <c r="L222" t="s">
        <v>95</v>
      </c>
      <c r="M222" t="s">
        <v>83</v>
      </c>
      <c r="N222" t="s">
        <v>96</v>
      </c>
      <c r="O222">
        <v>1.59</v>
      </c>
      <c r="P222">
        <v>0</v>
      </c>
      <c r="Q222">
        <f t="shared" si="10"/>
        <v>9.16</v>
      </c>
      <c r="R222" t="str">
        <f>VLOOKUP(M222,'Footing table'!$B$3:$V$19,3,FALSE)</f>
        <v>RUB</v>
      </c>
      <c r="S222">
        <f t="shared" si="11"/>
        <v>2.375</v>
      </c>
      <c r="T222" t="str">
        <f>VLOOKUP(S222,'Heating Units'!$B$2:$D$9,3,TRUE)</f>
        <v>XXS</v>
      </c>
    </row>
    <row r="223" spans="1:20" x14ac:dyDescent="0.25">
      <c r="A223" s="2">
        <f t="shared" si="9"/>
        <v>3</v>
      </c>
      <c r="B223" t="s">
        <v>225</v>
      </c>
      <c r="C223" t="s">
        <v>108</v>
      </c>
      <c r="D223" t="s">
        <v>19</v>
      </c>
      <c r="E223" t="s">
        <v>20</v>
      </c>
      <c r="F223" t="s">
        <v>82</v>
      </c>
      <c r="G223" t="s">
        <v>37</v>
      </c>
      <c r="H223">
        <v>0.95</v>
      </c>
      <c r="I223">
        <v>3.92</v>
      </c>
      <c r="J223">
        <v>3.03</v>
      </c>
      <c r="K223">
        <v>2.5</v>
      </c>
      <c r="L223" t="s">
        <v>95</v>
      </c>
      <c r="M223" t="s">
        <v>83</v>
      </c>
      <c r="N223" t="s">
        <v>96</v>
      </c>
      <c r="O223">
        <v>1.59</v>
      </c>
      <c r="P223">
        <v>0</v>
      </c>
      <c r="Q223">
        <f t="shared" si="10"/>
        <v>9.16</v>
      </c>
      <c r="R223" t="str">
        <f>VLOOKUP(M223,'Footing table'!$B$3:$V$19,3,FALSE)</f>
        <v>RUB</v>
      </c>
      <c r="S223">
        <f t="shared" si="11"/>
        <v>2.375</v>
      </c>
      <c r="T223" t="str">
        <f>VLOOKUP(S223,'Heating Units'!$B$2:$D$9,3,TRUE)</f>
        <v>XXS</v>
      </c>
    </row>
    <row r="224" spans="1:20" x14ac:dyDescent="0.25">
      <c r="A224" s="2">
        <f t="shared" si="9"/>
        <v>3</v>
      </c>
      <c r="B224" t="s">
        <v>226</v>
      </c>
      <c r="C224" t="s">
        <v>108</v>
      </c>
      <c r="D224" t="s">
        <v>19</v>
      </c>
      <c r="E224" t="s">
        <v>20</v>
      </c>
      <c r="F224" t="s">
        <v>82</v>
      </c>
      <c r="G224" t="s">
        <v>55</v>
      </c>
      <c r="H224">
        <v>0.95</v>
      </c>
      <c r="I224">
        <v>3.92</v>
      </c>
      <c r="J224">
        <v>3.03</v>
      </c>
      <c r="K224">
        <v>2.5</v>
      </c>
      <c r="L224" t="s">
        <v>95</v>
      </c>
      <c r="M224" t="s">
        <v>83</v>
      </c>
      <c r="N224" t="s">
        <v>96</v>
      </c>
      <c r="O224">
        <v>1.59</v>
      </c>
      <c r="P224">
        <v>0</v>
      </c>
      <c r="Q224">
        <f t="shared" si="10"/>
        <v>9.16</v>
      </c>
      <c r="R224" t="str">
        <f>VLOOKUP(M224,'Footing table'!$B$3:$V$19,3,FALSE)</f>
        <v>RUB</v>
      </c>
      <c r="S224">
        <f t="shared" si="11"/>
        <v>2.375</v>
      </c>
      <c r="T224" t="str">
        <f>VLOOKUP(S224,'Heating Units'!$B$2:$D$9,3,TRUE)</f>
        <v>XXS</v>
      </c>
    </row>
    <row r="225" spans="1:20" x14ac:dyDescent="0.25">
      <c r="A225" s="2">
        <f t="shared" si="9"/>
        <v>3</v>
      </c>
      <c r="B225" t="s">
        <v>227</v>
      </c>
      <c r="C225" t="s">
        <v>108</v>
      </c>
      <c r="D225" t="s">
        <v>19</v>
      </c>
      <c r="E225" t="s">
        <v>20</v>
      </c>
      <c r="F225" t="s">
        <v>82</v>
      </c>
      <c r="G225" t="s">
        <v>55</v>
      </c>
      <c r="H225">
        <v>0.95</v>
      </c>
      <c r="I225">
        <v>3.92</v>
      </c>
      <c r="J225">
        <v>3.03</v>
      </c>
      <c r="K225">
        <v>2.5</v>
      </c>
      <c r="L225" t="s">
        <v>95</v>
      </c>
      <c r="M225" t="s">
        <v>83</v>
      </c>
      <c r="N225" t="s">
        <v>96</v>
      </c>
      <c r="O225">
        <v>1.59</v>
      </c>
      <c r="P225">
        <v>0</v>
      </c>
      <c r="Q225">
        <f t="shared" si="10"/>
        <v>9.16</v>
      </c>
      <c r="R225" t="str">
        <f>VLOOKUP(M225,'Footing table'!$B$3:$V$19,3,FALSE)</f>
        <v>RUB</v>
      </c>
      <c r="S225">
        <f t="shared" si="11"/>
        <v>2.375</v>
      </c>
      <c r="T225" t="str">
        <f>VLOOKUP(S225,'Heating Units'!$B$2:$D$9,3,TRUE)</f>
        <v>XXS</v>
      </c>
    </row>
    <row r="226" spans="1:20" x14ac:dyDescent="0.25">
      <c r="A226" s="2">
        <f t="shared" si="9"/>
        <v>3</v>
      </c>
      <c r="B226" t="s">
        <v>228</v>
      </c>
      <c r="C226" t="s">
        <v>108</v>
      </c>
      <c r="D226" t="s">
        <v>19</v>
      </c>
      <c r="E226" t="s">
        <v>20</v>
      </c>
      <c r="F226" t="s">
        <v>82</v>
      </c>
      <c r="G226" t="s">
        <v>55</v>
      </c>
      <c r="H226">
        <v>0.95</v>
      </c>
      <c r="I226">
        <v>3.92</v>
      </c>
      <c r="J226">
        <v>3.03</v>
      </c>
      <c r="K226">
        <v>2.5</v>
      </c>
      <c r="L226" t="s">
        <v>95</v>
      </c>
      <c r="M226" t="s">
        <v>83</v>
      </c>
      <c r="N226" t="s">
        <v>96</v>
      </c>
      <c r="O226">
        <v>1.59</v>
      </c>
      <c r="P226">
        <v>0</v>
      </c>
      <c r="Q226">
        <f t="shared" si="10"/>
        <v>9.16</v>
      </c>
      <c r="R226" t="str">
        <f>VLOOKUP(M226,'Footing table'!$B$3:$V$19,3,FALSE)</f>
        <v>RUB</v>
      </c>
      <c r="S226">
        <f t="shared" si="11"/>
        <v>2.375</v>
      </c>
      <c r="T226" t="str">
        <f>VLOOKUP(S226,'Heating Units'!$B$2:$D$9,3,TRUE)</f>
        <v>XXS</v>
      </c>
    </row>
    <row r="227" spans="1:20" x14ac:dyDescent="0.25">
      <c r="A227" s="2">
        <f t="shared" si="9"/>
        <v>4</v>
      </c>
      <c r="B227" t="s">
        <v>229</v>
      </c>
      <c r="C227" t="s">
        <v>94</v>
      </c>
      <c r="D227" t="s">
        <v>19</v>
      </c>
      <c r="E227" t="s">
        <v>20</v>
      </c>
      <c r="F227" t="s">
        <v>82</v>
      </c>
      <c r="G227" t="s">
        <v>55</v>
      </c>
      <c r="H227">
        <v>0.95</v>
      </c>
      <c r="I227">
        <v>4.09</v>
      </c>
      <c r="J227">
        <v>3.03</v>
      </c>
      <c r="K227">
        <v>2.5</v>
      </c>
      <c r="L227" t="s">
        <v>95</v>
      </c>
      <c r="M227" t="s">
        <v>83</v>
      </c>
      <c r="N227" t="s">
        <v>96</v>
      </c>
      <c r="O227">
        <v>1.59</v>
      </c>
      <c r="P227">
        <v>0</v>
      </c>
      <c r="Q227">
        <f t="shared" si="10"/>
        <v>9.5849999999999991</v>
      </c>
      <c r="R227" t="str">
        <f>VLOOKUP(M227,'Footing table'!$B$3:$V$19,3,FALSE)</f>
        <v>RUB</v>
      </c>
      <c r="S227">
        <f t="shared" si="11"/>
        <v>2.375</v>
      </c>
      <c r="T227" t="str">
        <f>VLOOKUP(S227,'Heating Units'!$B$2:$D$9,3,TRUE)</f>
        <v>XXS</v>
      </c>
    </row>
    <row r="228" spans="1:20" x14ac:dyDescent="0.25">
      <c r="A228" s="2">
        <f t="shared" si="9"/>
        <v>4</v>
      </c>
      <c r="B228" t="s">
        <v>230</v>
      </c>
      <c r="C228" t="s">
        <v>108</v>
      </c>
      <c r="D228" t="s">
        <v>19</v>
      </c>
      <c r="E228" t="s">
        <v>20</v>
      </c>
      <c r="F228" t="s">
        <v>82</v>
      </c>
      <c r="G228" t="s">
        <v>37</v>
      </c>
      <c r="H228">
        <v>0.95</v>
      </c>
      <c r="I228">
        <v>3.92</v>
      </c>
      <c r="J228">
        <v>3.01</v>
      </c>
      <c r="K228">
        <v>2.5</v>
      </c>
      <c r="L228" t="s">
        <v>95</v>
      </c>
      <c r="M228" t="s">
        <v>83</v>
      </c>
      <c r="N228" t="s">
        <v>96</v>
      </c>
      <c r="O228">
        <v>1.59</v>
      </c>
      <c r="P228">
        <v>0</v>
      </c>
      <c r="Q228">
        <f t="shared" si="10"/>
        <v>9.16</v>
      </c>
      <c r="R228" t="str">
        <f>VLOOKUP(M228,'Footing table'!$B$3:$V$19,3,FALSE)</f>
        <v>RUB</v>
      </c>
      <c r="S228">
        <f t="shared" si="11"/>
        <v>2.375</v>
      </c>
      <c r="T228" t="str">
        <f>VLOOKUP(S228,'Heating Units'!$B$2:$D$9,3,TRUE)</f>
        <v>XXS</v>
      </c>
    </row>
    <row r="229" spans="1:20" x14ac:dyDescent="0.25">
      <c r="A229" s="2">
        <f t="shared" si="9"/>
        <v>4</v>
      </c>
      <c r="B229" t="s">
        <v>231</v>
      </c>
      <c r="C229" t="s">
        <v>108</v>
      </c>
      <c r="D229" t="s">
        <v>19</v>
      </c>
      <c r="E229" t="s">
        <v>20</v>
      </c>
      <c r="F229" t="s">
        <v>82</v>
      </c>
      <c r="G229" t="s">
        <v>37</v>
      </c>
      <c r="H229">
        <v>0.95</v>
      </c>
      <c r="I229">
        <v>3.92</v>
      </c>
      <c r="J229">
        <v>3.01</v>
      </c>
      <c r="K229">
        <v>2.5</v>
      </c>
      <c r="L229" t="s">
        <v>95</v>
      </c>
      <c r="M229" t="s">
        <v>83</v>
      </c>
      <c r="N229" t="s">
        <v>96</v>
      </c>
      <c r="O229">
        <v>1.59</v>
      </c>
      <c r="P229">
        <v>0</v>
      </c>
      <c r="Q229">
        <f t="shared" si="10"/>
        <v>9.16</v>
      </c>
      <c r="R229" t="str">
        <f>VLOOKUP(M229,'Footing table'!$B$3:$V$19,3,FALSE)</f>
        <v>RUB</v>
      </c>
      <c r="S229">
        <f t="shared" si="11"/>
        <v>2.375</v>
      </c>
      <c r="T229" t="str">
        <f>VLOOKUP(S229,'Heating Units'!$B$2:$D$9,3,TRUE)</f>
        <v>XXS</v>
      </c>
    </row>
    <row r="230" spans="1:20" x14ac:dyDescent="0.25">
      <c r="A230" s="2">
        <f t="shared" si="9"/>
        <v>4</v>
      </c>
      <c r="B230" t="s">
        <v>232</v>
      </c>
      <c r="C230" t="s">
        <v>108</v>
      </c>
      <c r="D230" t="s">
        <v>19</v>
      </c>
      <c r="E230" t="s">
        <v>20</v>
      </c>
      <c r="F230" t="s">
        <v>82</v>
      </c>
      <c r="G230" t="s">
        <v>37</v>
      </c>
      <c r="H230">
        <v>0.95</v>
      </c>
      <c r="I230">
        <v>3.92</v>
      </c>
      <c r="J230">
        <v>3.01</v>
      </c>
      <c r="K230">
        <v>2.5</v>
      </c>
      <c r="L230" t="s">
        <v>95</v>
      </c>
      <c r="M230" t="s">
        <v>83</v>
      </c>
      <c r="N230" t="s">
        <v>96</v>
      </c>
      <c r="O230">
        <v>1.59</v>
      </c>
      <c r="P230">
        <v>0</v>
      </c>
      <c r="Q230">
        <f t="shared" si="10"/>
        <v>9.16</v>
      </c>
      <c r="R230" t="str">
        <f>VLOOKUP(M230,'Footing table'!$B$3:$V$19,3,FALSE)</f>
        <v>RUB</v>
      </c>
      <c r="S230">
        <f t="shared" si="11"/>
        <v>2.375</v>
      </c>
      <c r="T230" t="str">
        <f>VLOOKUP(S230,'Heating Units'!$B$2:$D$9,3,TRUE)</f>
        <v>XXS</v>
      </c>
    </row>
    <row r="231" spans="1:20" x14ac:dyDescent="0.25">
      <c r="A231" s="2">
        <f t="shared" si="9"/>
        <v>4</v>
      </c>
      <c r="B231" t="s">
        <v>233</v>
      </c>
      <c r="C231" t="s">
        <v>108</v>
      </c>
      <c r="D231" t="s">
        <v>19</v>
      </c>
      <c r="E231" t="s">
        <v>20</v>
      </c>
      <c r="F231" t="s">
        <v>82</v>
      </c>
      <c r="G231" t="s">
        <v>55</v>
      </c>
      <c r="H231">
        <v>0.95</v>
      </c>
      <c r="I231">
        <v>3.92</v>
      </c>
      <c r="J231">
        <v>3.03</v>
      </c>
      <c r="K231">
        <v>2.5</v>
      </c>
      <c r="L231" t="s">
        <v>95</v>
      </c>
      <c r="M231" t="s">
        <v>83</v>
      </c>
      <c r="N231" t="s">
        <v>96</v>
      </c>
      <c r="O231">
        <v>1.59</v>
      </c>
      <c r="P231">
        <v>0</v>
      </c>
      <c r="Q231">
        <f t="shared" si="10"/>
        <v>9.16</v>
      </c>
      <c r="R231" t="str">
        <f>VLOOKUP(M231,'Footing table'!$B$3:$V$19,3,FALSE)</f>
        <v>RUB</v>
      </c>
      <c r="S231">
        <f t="shared" si="11"/>
        <v>2.375</v>
      </c>
      <c r="T231" t="str">
        <f>VLOOKUP(S231,'Heating Units'!$B$2:$D$9,3,TRUE)</f>
        <v>XXS</v>
      </c>
    </row>
    <row r="232" spans="1:20" x14ac:dyDescent="0.25">
      <c r="A232" s="2">
        <f t="shared" si="9"/>
        <v>4</v>
      </c>
      <c r="B232" t="s">
        <v>234</v>
      </c>
      <c r="C232" t="s">
        <v>108</v>
      </c>
      <c r="D232" t="s">
        <v>19</v>
      </c>
      <c r="E232" t="s">
        <v>20</v>
      </c>
      <c r="F232" t="s">
        <v>82</v>
      </c>
      <c r="G232" t="s">
        <v>55</v>
      </c>
      <c r="H232">
        <v>0.95</v>
      </c>
      <c r="I232">
        <v>3.92</v>
      </c>
      <c r="J232">
        <v>3.03</v>
      </c>
      <c r="K232">
        <v>2.5</v>
      </c>
      <c r="L232" t="s">
        <v>95</v>
      </c>
      <c r="M232" t="s">
        <v>83</v>
      </c>
      <c r="N232" t="s">
        <v>96</v>
      </c>
      <c r="O232">
        <v>1.59</v>
      </c>
      <c r="P232">
        <v>0</v>
      </c>
      <c r="Q232">
        <f t="shared" si="10"/>
        <v>9.16</v>
      </c>
      <c r="R232" t="str">
        <f>VLOOKUP(M232,'Footing table'!$B$3:$V$19,3,FALSE)</f>
        <v>RUB</v>
      </c>
      <c r="S232">
        <f t="shared" si="11"/>
        <v>2.375</v>
      </c>
      <c r="T232" t="str">
        <f>VLOOKUP(S232,'Heating Units'!$B$2:$D$9,3,TRUE)</f>
        <v>XXS</v>
      </c>
    </row>
    <row r="233" spans="1:20" x14ac:dyDescent="0.25">
      <c r="A233" s="2">
        <f t="shared" si="9"/>
        <v>4</v>
      </c>
      <c r="B233" t="s">
        <v>235</v>
      </c>
      <c r="C233" t="s">
        <v>108</v>
      </c>
      <c r="D233" t="s">
        <v>19</v>
      </c>
      <c r="E233" t="s">
        <v>20</v>
      </c>
      <c r="F233" t="s">
        <v>82</v>
      </c>
      <c r="G233" t="s">
        <v>55</v>
      </c>
      <c r="H233">
        <v>0.95</v>
      </c>
      <c r="I233">
        <v>3.92</v>
      </c>
      <c r="J233">
        <v>3.03</v>
      </c>
      <c r="K233">
        <v>2.5</v>
      </c>
      <c r="L233" t="s">
        <v>95</v>
      </c>
      <c r="M233" t="s">
        <v>83</v>
      </c>
      <c r="N233" t="s">
        <v>96</v>
      </c>
      <c r="O233">
        <v>1.59</v>
      </c>
      <c r="P233">
        <v>0</v>
      </c>
      <c r="Q233">
        <f t="shared" si="10"/>
        <v>9.16</v>
      </c>
      <c r="R233" t="str">
        <f>VLOOKUP(M233,'Footing table'!$B$3:$V$19,3,FALSE)</f>
        <v>RUB</v>
      </c>
      <c r="S233">
        <f t="shared" si="11"/>
        <v>2.375</v>
      </c>
      <c r="T233" t="str">
        <f>VLOOKUP(S233,'Heating Units'!$B$2:$D$9,3,TRUE)</f>
        <v>XXS</v>
      </c>
    </row>
    <row r="234" spans="1:20" x14ac:dyDescent="0.25">
      <c r="A234" s="2">
        <f t="shared" si="9"/>
        <v>5</v>
      </c>
      <c r="B234" t="s">
        <v>64</v>
      </c>
      <c r="C234" t="s">
        <v>94</v>
      </c>
      <c r="D234" t="s">
        <v>19</v>
      </c>
      <c r="E234" t="s">
        <v>20</v>
      </c>
      <c r="F234" t="s">
        <v>82</v>
      </c>
      <c r="G234" t="s">
        <v>39</v>
      </c>
      <c r="H234">
        <v>0.95</v>
      </c>
      <c r="I234">
        <v>3.92</v>
      </c>
      <c r="J234">
        <v>3.03</v>
      </c>
      <c r="K234">
        <v>2.5</v>
      </c>
      <c r="L234" t="s">
        <v>95</v>
      </c>
      <c r="M234" t="s">
        <v>83</v>
      </c>
      <c r="N234" t="s">
        <v>96</v>
      </c>
      <c r="O234">
        <v>1.59</v>
      </c>
      <c r="P234">
        <v>0</v>
      </c>
      <c r="Q234">
        <f t="shared" si="10"/>
        <v>9.16</v>
      </c>
      <c r="R234" t="str">
        <f>VLOOKUP(M234,'Footing table'!$B$3:$V$19,3,FALSE)</f>
        <v>RUB</v>
      </c>
      <c r="S234">
        <f t="shared" si="11"/>
        <v>2.375</v>
      </c>
      <c r="T234" t="str">
        <f>VLOOKUP(S234,'Heating Units'!$B$2:$D$9,3,TRUE)</f>
        <v>XXS</v>
      </c>
    </row>
    <row r="235" spans="1:20" x14ac:dyDescent="0.25">
      <c r="A235" s="2">
        <f t="shared" si="9"/>
        <v>5</v>
      </c>
      <c r="B235" t="s">
        <v>116</v>
      </c>
      <c r="C235" t="s">
        <v>94</v>
      </c>
      <c r="D235" t="s">
        <v>19</v>
      </c>
      <c r="E235" t="s">
        <v>20</v>
      </c>
      <c r="F235" t="s">
        <v>82</v>
      </c>
      <c r="G235" t="s">
        <v>55</v>
      </c>
      <c r="H235">
        <v>0.95</v>
      </c>
      <c r="I235">
        <v>3.92</v>
      </c>
      <c r="J235">
        <v>3.03</v>
      </c>
      <c r="K235">
        <v>2.5</v>
      </c>
      <c r="L235" t="s">
        <v>95</v>
      </c>
      <c r="M235" t="s">
        <v>83</v>
      </c>
      <c r="N235" t="s">
        <v>96</v>
      </c>
      <c r="O235">
        <v>1.59</v>
      </c>
      <c r="P235">
        <v>0</v>
      </c>
      <c r="Q235">
        <f t="shared" si="10"/>
        <v>9.16</v>
      </c>
      <c r="R235" t="str">
        <f>VLOOKUP(M235,'Footing table'!$B$3:$V$19,3,FALSE)</f>
        <v>RUB</v>
      </c>
      <c r="S235">
        <f t="shared" si="11"/>
        <v>2.375</v>
      </c>
      <c r="T235" t="str">
        <f>VLOOKUP(S235,'Heating Units'!$B$2:$D$9,3,TRUE)</f>
        <v>XXS</v>
      </c>
    </row>
    <row r="236" spans="1:20" x14ac:dyDescent="0.25">
      <c r="A236" s="2">
        <f t="shared" si="9"/>
        <v>5</v>
      </c>
      <c r="B236" t="s">
        <v>76</v>
      </c>
      <c r="C236" t="s">
        <v>108</v>
      </c>
      <c r="D236" t="s">
        <v>19</v>
      </c>
      <c r="E236" t="s">
        <v>20</v>
      </c>
      <c r="F236" t="s">
        <v>82</v>
      </c>
      <c r="G236" t="s">
        <v>39</v>
      </c>
      <c r="H236">
        <v>0.95</v>
      </c>
      <c r="I236">
        <v>3.92</v>
      </c>
      <c r="J236">
        <v>3.03</v>
      </c>
      <c r="K236">
        <v>2.5</v>
      </c>
      <c r="L236" t="s">
        <v>95</v>
      </c>
      <c r="M236" t="s">
        <v>83</v>
      </c>
      <c r="N236" t="s">
        <v>96</v>
      </c>
      <c r="O236">
        <v>1.59</v>
      </c>
      <c r="P236">
        <v>0</v>
      </c>
      <c r="Q236">
        <f t="shared" si="10"/>
        <v>9.16</v>
      </c>
      <c r="R236" t="str">
        <f>VLOOKUP(M236,'Footing table'!$B$3:$V$19,3,FALSE)</f>
        <v>RUB</v>
      </c>
      <c r="S236">
        <f t="shared" si="11"/>
        <v>2.375</v>
      </c>
      <c r="T236" t="str">
        <f>VLOOKUP(S236,'Heating Units'!$B$2:$D$9,3,TRUE)</f>
        <v>XXS</v>
      </c>
    </row>
    <row r="237" spans="1:20" x14ac:dyDescent="0.25">
      <c r="A237" s="2">
        <f t="shared" si="9"/>
        <v>5</v>
      </c>
      <c r="B237" t="s">
        <v>76</v>
      </c>
      <c r="C237" t="s">
        <v>108</v>
      </c>
      <c r="D237" t="s">
        <v>19</v>
      </c>
      <c r="E237" t="s">
        <v>20</v>
      </c>
      <c r="F237" t="s">
        <v>82</v>
      </c>
      <c r="G237" t="s">
        <v>39</v>
      </c>
      <c r="H237">
        <v>0.95</v>
      </c>
      <c r="I237">
        <v>3.92</v>
      </c>
      <c r="J237">
        <v>3.03</v>
      </c>
      <c r="K237">
        <v>2.5</v>
      </c>
      <c r="L237" t="s">
        <v>95</v>
      </c>
      <c r="M237" t="s">
        <v>83</v>
      </c>
      <c r="N237" t="s">
        <v>96</v>
      </c>
      <c r="O237">
        <v>1.59</v>
      </c>
      <c r="P237">
        <v>0</v>
      </c>
      <c r="Q237">
        <f t="shared" si="10"/>
        <v>9.16</v>
      </c>
      <c r="R237" t="str">
        <f>VLOOKUP(M237,'Footing table'!$B$3:$V$19,3,FALSE)</f>
        <v>RUB</v>
      </c>
      <c r="S237">
        <f t="shared" si="11"/>
        <v>2.375</v>
      </c>
      <c r="T237" t="str">
        <f>VLOOKUP(S237,'Heating Units'!$B$2:$D$9,3,TRUE)</f>
        <v>XXS</v>
      </c>
    </row>
    <row r="238" spans="1:20" x14ac:dyDescent="0.25">
      <c r="A238" s="2">
        <f t="shared" si="9"/>
        <v>5</v>
      </c>
      <c r="B238" t="s">
        <v>64</v>
      </c>
      <c r="C238" t="s">
        <v>108</v>
      </c>
      <c r="D238" t="s">
        <v>19</v>
      </c>
      <c r="E238" t="s">
        <v>20</v>
      </c>
      <c r="F238" t="s">
        <v>82</v>
      </c>
      <c r="G238" t="s">
        <v>39</v>
      </c>
      <c r="H238">
        <v>0.95</v>
      </c>
      <c r="I238">
        <v>3.92</v>
      </c>
      <c r="J238">
        <v>3.03</v>
      </c>
      <c r="K238">
        <v>2.5</v>
      </c>
      <c r="L238" t="s">
        <v>95</v>
      </c>
      <c r="M238" t="s">
        <v>83</v>
      </c>
      <c r="N238" t="s">
        <v>96</v>
      </c>
      <c r="O238">
        <v>1.59</v>
      </c>
      <c r="P238">
        <v>0</v>
      </c>
      <c r="Q238">
        <f t="shared" si="10"/>
        <v>9.16</v>
      </c>
      <c r="R238" t="str">
        <f>VLOOKUP(M238,'Footing table'!$B$3:$V$19,3,FALSE)</f>
        <v>RUB</v>
      </c>
      <c r="S238">
        <f t="shared" si="11"/>
        <v>2.375</v>
      </c>
      <c r="T238" t="str">
        <f>VLOOKUP(S238,'Heating Units'!$B$2:$D$9,3,TRUE)</f>
        <v>XXS</v>
      </c>
    </row>
    <row r="239" spans="1:20" x14ac:dyDescent="0.25">
      <c r="A239" s="2">
        <f t="shared" si="9"/>
        <v>5</v>
      </c>
      <c r="B239" t="s">
        <v>70</v>
      </c>
      <c r="C239" t="s">
        <v>108</v>
      </c>
      <c r="D239" t="s">
        <v>19</v>
      </c>
      <c r="E239" t="s">
        <v>20</v>
      </c>
      <c r="F239" t="s">
        <v>82</v>
      </c>
      <c r="G239" t="s">
        <v>55</v>
      </c>
      <c r="H239">
        <v>0.95</v>
      </c>
      <c r="I239">
        <v>3.92</v>
      </c>
      <c r="J239">
        <v>3.03</v>
      </c>
      <c r="K239">
        <v>2.5</v>
      </c>
      <c r="L239" t="s">
        <v>95</v>
      </c>
      <c r="M239" t="s">
        <v>83</v>
      </c>
      <c r="N239" t="s">
        <v>96</v>
      </c>
      <c r="O239">
        <v>1.59</v>
      </c>
      <c r="P239">
        <v>0</v>
      </c>
      <c r="Q239">
        <f t="shared" si="10"/>
        <v>9.16</v>
      </c>
      <c r="R239" t="str">
        <f>VLOOKUP(M239,'Footing table'!$B$3:$V$19,3,FALSE)</f>
        <v>RUB</v>
      </c>
      <c r="S239">
        <f t="shared" si="11"/>
        <v>2.375</v>
      </c>
      <c r="T239" t="str">
        <f>VLOOKUP(S239,'Heating Units'!$B$2:$D$9,3,TRUE)</f>
        <v>XXS</v>
      </c>
    </row>
    <row r="240" spans="1:20" x14ac:dyDescent="0.25">
      <c r="A240" s="2">
        <f t="shared" si="9"/>
        <v>5</v>
      </c>
      <c r="B240" t="s">
        <v>70</v>
      </c>
      <c r="C240" t="s">
        <v>108</v>
      </c>
      <c r="D240" t="s">
        <v>19</v>
      </c>
      <c r="E240" t="s">
        <v>20</v>
      </c>
      <c r="F240" t="s">
        <v>82</v>
      </c>
      <c r="G240" t="s">
        <v>55</v>
      </c>
      <c r="H240">
        <v>0.95</v>
      </c>
      <c r="I240">
        <v>3.92</v>
      </c>
      <c r="J240">
        <v>3.03</v>
      </c>
      <c r="K240">
        <v>2.5</v>
      </c>
      <c r="L240" t="s">
        <v>95</v>
      </c>
      <c r="M240" t="s">
        <v>83</v>
      </c>
      <c r="N240" t="s">
        <v>96</v>
      </c>
      <c r="O240">
        <v>1.59</v>
      </c>
      <c r="P240">
        <v>0</v>
      </c>
      <c r="Q240">
        <f t="shared" si="10"/>
        <v>9.16</v>
      </c>
      <c r="R240" t="str">
        <f>VLOOKUP(M240,'Footing table'!$B$3:$V$19,3,FALSE)</f>
        <v>RUB</v>
      </c>
      <c r="S240">
        <f t="shared" si="11"/>
        <v>2.375</v>
      </c>
      <c r="T240" t="str">
        <f>VLOOKUP(S240,'Heating Units'!$B$2:$D$9,3,TRUE)</f>
        <v>XXS</v>
      </c>
    </row>
    <row r="241" spans="1:20" x14ac:dyDescent="0.25">
      <c r="A241" s="2">
        <f t="shared" si="9"/>
        <v>5</v>
      </c>
      <c r="B241" t="s">
        <v>70</v>
      </c>
      <c r="C241" t="s">
        <v>108</v>
      </c>
      <c r="D241" t="s">
        <v>19</v>
      </c>
      <c r="E241" t="s">
        <v>20</v>
      </c>
      <c r="F241" t="s">
        <v>82</v>
      </c>
      <c r="G241" t="s">
        <v>55</v>
      </c>
      <c r="H241">
        <v>0.95</v>
      </c>
      <c r="I241">
        <v>3.92</v>
      </c>
      <c r="J241">
        <v>3.03</v>
      </c>
      <c r="K241">
        <v>2.5</v>
      </c>
      <c r="L241" t="s">
        <v>95</v>
      </c>
      <c r="M241" t="s">
        <v>83</v>
      </c>
      <c r="N241" t="s">
        <v>96</v>
      </c>
      <c r="O241">
        <v>1.59</v>
      </c>
      <c r="P241">
        <v>0</v>
      </c>
      <c r="Q241">
        <f t="shared" si="10"/>
        <v>9.16</v>
      </c>
      <c r="R241" t="str">
        <f>VLOOKUP(M241,'Footing table'!$B$3:$V$19,3,FALSE)</f>
        <v>RUB</v>
      </c>
      <c r="S241">
        <f t="shared" si="11"/>
        <v>2.375</v>
      </c>
      <c r="T241" t="str">
        <f>VLOOKUP(S241,'Heating Units'!$B$2:$D$9,3,TRUE)</f>
        <v>XXS</v>
      </c>
    </row>
    <row r="242" spans="1:20" x14ac:dyDescent="0.25">
      <c r="A242" s="2">
        <f t="shared" si="9"/>
        <v>6</v>
      </c>
      <c r="B242" t="s">
        <v>91</v>
      </c>
      <c r="C242" t="s">
        <v>94</v>
      </c>
      <c r="D242" t="s">
        <v>19</v>
      </c>
      <c r="E242" t="s">
        <v>20</v>
      </c>
      <c r="F242" t="s">
        <v>82</v>
      </c>
      <c r="G242" t="s">
        <v>39</v>
      </c>
      <c r="H242">
        <v>0.95</v>
      </c>
      <c r="I242">
        <v>3.92</v>
      </c>
      <c r="J242">
        <v>2.99</v>
      </c>
      <c r="K242">
        <v>2.5</v>
      </c>
      <c r="L242" t="s">
        <v>95</v>
      </c>
      <c r="M242" t="s">
        <v>83</v>
      </c>
      <c r="N242" t="s">
        <v>96</v>
      </c>
      <c r="O242">
        <v>1.59</v>
      </c>
      <c r="P242">
        <v>0</v>
      </c>
      <c r="Q242">
        <f t="shared" si="10"/>
        <v>9.16</v>
      </c>
      <c r="R242" t="str">
        <f>VLOOKUP(M242,'Footing table'!$B$3:$V$19,3,FALSE)</f>
        <v>RUB</v>
      </c>
      <c r="S242">
        <f t="shared" si="11"/>
        <v>2.375</v>
      </c>
      <c r="T242" t="str">
        <f>VLOOKUP(S242,'Heating Units'!$B$2:$D$9,3,TRUE)</f>
        <v>XXS</v>
      </c>
    </row>
    <row r="243" spans="1:20" x14ac:dyDescent="0.25">
      <c r="A243" s="2">
        <f t="shared" si="9"/>
        <v>6</v>
      </c>
      <c r="B243" t="s">
        <v>74</v>
      </c>
      <c r="C243" t="s">
        <v>94</v>
      </c>
      <c r="D243" t="s">
        <v>19</v>
      </c>
      <c r="E243" t="s">
        <v>20</v>
      </c>
      <c r="F243" t="s">
        <v>82</v>
      </c>
      <c r="G243" t="s">
        <v>55</v>
      </c>
      <c r="H243">
        <v>0.95</v>
      </c>
      <c r="I243">
        <v>3.92</v>
      </c>
      <c r="J243">
        <v>2.99</v>
      </c>
      <c r="K243">
        <v>2.5</v>
      </c>
      <c r="L243" t="s">
        <v>95</v>
      </c>
      <c r="M243" t="s">
        <v>83</v>
      </c>
      <c r="N243" t="s">
        <v>96</v>
      </c>
      <c r="O243">
        <v>1.59</v>
      </c>
      <c r="P243">
        <v>0</v>
      </c>
      <c r="Q243">
        <f t="shared" si="10"/>
        <v>9.16</v>
      </c>
      <c r="R243" t="str">
        <f>VLOOKUP(M243,'Footing table'!$B$3:$V$19,3,FALSE)</f>
        <v>RUB</v>
      </c>
      <c r="S243">
        <f t="shared" si="11"/>
        <v>2.375</v>
      </c>
      <c r="T243" t="str">
        <f>VLOOKUP(S243,'Heating Units'!$B$2:$D$9,3,TRUE)</f>
        <v>XXS</v>
      </c>
    </row>
    <row r="244" spans="1:20" x14ac:dyDescent="0.25">
      <c r="A244" s="2">
        <f t="shared" si="9"/>
        <v>6</v>
      </c>
      <c r="B244" t="s">
        <v>71</v>
      </c>
      <c r="C244" t="s">
        <v>108</v>
      </c>
      <c r="D244" t="s">
        <v>19</v>
      </c>
      <c r="E244" t="s">
        <v>20</v>
      </c>
      <c r="F244" t="s">
        <v>82</v>
      </c>
      <c r="G244" t="s">
        <v>39</v>
      </c>
      <c r="H244">
        <v>0.95</v>
      </c>
      <c r="I244">
        <v>3.92</v>
      </c>
      <c r="J244">
        <v>2.99</v>
      </c>
      <c r="K244">
        <v>2.5</v>
      </c>
      <c r="L244" t="s">
        <v>95</v>
      </c>
      <c r="M244" t="s">
        <v>83</v>
      </c>
      <c r="N244" t="s">
        <v>96</v>
      </c>
      <c r="O244">
        <v>1.59</v>
      </c>
      <c r="P244">
        <v>0</v>
      </c>
      <c r="Q244">
        <f t="shared" si="10"/>
        <v>9.16</v>
      </c>
      <c r="R244" t="str">
        <f>VLOOKUP(M244,'Footing table'!$B$3:$V$19,3,FALSE)</f>
        <v>RUB</v>
      </c>
      <c r="S244">
        <f t="shared" si="11"/>
        <v>2.375</v>
      </c>
      <c r="T244" t="str">
        <f>VLOOKUP(S244,'Heating Units'!$B$2:$D$9,3,TRUE)</f>
        <v>XXS</v>
      </c>
    </row>
    <row r="245" spans="1:20" x14ac:dyDescent="0.25">
      <c r="A245" s="2">
        <f t="shared" si="9"/>
        <v>6</v>
      </c>
      <c r="B245" t="s">
        <v>71</v>
      </c>
      <c r="C245" t="s">
        <v>108</v>
      </c>
      <c r="D245" t="s">
        <v>19</v>
      </c>
      <c r="E245" t="s">
        <v>20</v>
      </c>
      <c r="F245" t="s">
        <v>82</v>
      </c>
      <c r="G245" t="s">
        <v>39</v>
      </c>
      <c r="H245">
        <v>0.95</v>
      </c>
      <c r="I245">
        <v>3.92</v>
      </c>
      <c r="J245">
        <v>2.99</v>
      </c>
      <c r="K245">
        <v>2.5</v>
      </c>
      <c r="L245" t="s">
        <v>95</v>
      </c>
      <c r="M245" t="s">
        <v>83</v>
      </c>
      <c r="N245" t="s">
        <v>96</v>
      </c>
      <c r="O245">
        <v>1.59</v>
      </c>
      <c r="P245">
        <v>0</v>
      </c>
      <c r="Q245">
        <f t="shared" si="10"/>
        <v>9.16</v>
      </c>
      <c r="R245" t="str">
        <f>VLOOKUP(M245,'Footing table'!$B$3:$V$19,3,FALSE)</f>
        <v>RUB</v>
      </c>
      <c r="S245">
        <f t="shared" si="11"/>
        <v>2.375</v>
      </c>
      <c r="T245" t="str">
        <f>VLOOKUP(S245,'Heating Units'!$B$2:$D$9,3,TRUE)</f>
        <v>XXS</v>
      </c>
    </row>
    <row r="246" spans="1:20" x14ac:dyDescent="0.25">
      <c r="A246" s="2">
        <f t="shared" si="9"/>
        <v>6</v>
      </c>
      <c r="B246" t="s">
        <v>71</v>
      </c>
      <c r="C246" t="s">
        <v>108</v>
      </c>
      <c r="D246" t="s">
        <v>19</v>
      </c>
      <c r="E246" t="s">
        <v>20</v>
      </c>
      <c r="F246" t="s">
        <v>82</v>
      </c>
      <c r="G246" t="s">
        <v>39</v>
      </c>
      <c r="H246">
        <v>0.95</v>
      </c>
      <c r="I246">
        <v>3.92</v>
      </c>
      <c r="J246">
        <v>2.99</v>
      </c>
      <c r="K246">
        <v>2.5</v>
      </c>
      <c r="L246" t="s">
        <v>95</v>
      </c>
      <c r="M246" t="s">
        <v>83</v>
      </c>
      <c r="N246" t="s">
        <v>96</v>
      </c>
      <c r="O246">
        <v>1.59</v>
      </c>
      <c r="P246">
        <v>0</v>
      </c>
      <c r="Q246">
        <f t="shared" si="10"/>
        <v>9.16</v>
      </c>
      <c r="R246" t="str">
        <f>VLOOKUP(M246,'Footing table'!$B$3:$V$19,3,FALSE)</f>
        <v>RUB</v>
      </c>
      <c r="S246">
        <f t="shared" si="11"/>
        <v>2.375</v>
      </c>
      <c r="T246" t="str">
        <f>VLOOKUP(S246,'Heating Units'!$B$2:$D$9,3,TRUE)</f>
        <v>XXS</v>
      </c>
    </row>
    <row r="247" spans="1:20" x14ac:dyDescent="0.25">
      <c r="A247" s="2">
        <f t="shared" si="9"/>
        <v>6</v>
      </c>
      <c r="B247" t="s">
        <v>65</v>
      </c>
      <c r="C247" t="s">
        <v>108</v>
      </c>
      <c r="D247" t="s">
        <v>19</v>
      </c>
      <c r="E247" t="s">
        <v>20</v>
      </c>
      <c r="F247" t="s">
        <v>82</v>
      </c>
      <c r="G247" t="s">
        <v>55</v>
      </c>
      <c r="H247">
        <v>0.95</v>
      </c>
      <c r="I247">
        <v>3.92</v>
      </c>
      <c r="J247">
        <v>2.99</v>
      </c>
      <c r="K247">
        <v>2.5</v>
      </c>
      <c r="L247" t="s">
        <v>95</v>
      </c>
      <c r="M247" t="s">
        <v>83</v>
      </c>
      <c r="N247" t="s">
        <v>96</v>
      </c>
      <c r="O247">
        <v>1.59</v>
      </c>
      <c r="P247">
        <v>0</v>
      </c>
      <c r="Q247">
        <f t="shared" si="10"/>
        <v>9.16</v>
      </c>
      <c r="R247" t="str">
        <f>VLOOKUP(M247,'Footing table'!$B$3:$V$19,3,FALSE)</f>
        <v>RUB</v>
      </c>
      <c r="S247">
        <f t="shared" si="11"/>
        <v>2.375</v>
      </c>
      <c r="T247" t="str">
        <f>VLOOKUP(S247,'Heating Units'!$B$2:$D$9,3,TRUE)</f>
        <v>XXS</v>
      </c>
    </row>
    <row r="248" spans="1:20" x14ac:dyDescent="0.25">
      <c r="A248" s="2">
        <f t="shared" si="9"/>
        <v>6</v>
      </c>
      <c r="B248" t="s">
        <v>74</v>
      </c>
      <c r="C248" t="s">
        <v>108</v>
      </c>
      <c r="D248" t="s">
        <v>19</v>
      </c>
      <c r="E248" t="s">
        <v>20</v>
      </c>
      <c r="F248" t="s">
        <v>82</v>
      </c>
      <c r="G248" t="s">
        <v>55</v>
      </c>
      <c r="H248">
        <v>0.95</v>
      </c>
      <c r="I248">
        <v>3.92</v>
      </c>
      <c r="J248">
        <v>2.99</v>
      </c>
      <c r="K248">
        <v>2.5</v>
      </c>
      <c r="L248" t="s">
        <v>95</v>
      </c>
      <c r="M248" t="s">
        <v>83</v>
      </c>
      <c r="N248" t="s">
        <v>96</v>
      </c>
      <c r="O248">
        <v>1.59</v>
      </c>
      <c r="P248">
        <v>0</v>
      </c>
      <c r="Q248">
        <f t="shared" si="10"/>
        <v>9.16</v>
      </c>
      <c r="R248" t="str">
        <f>VLOOKUP(M248,'Footing table'!$B$3:$V$19,3,FALSE)</f>
        <v>RUB</v>
      </c>
      <c r="S248">
        <f t="shared" si="11"/>
        <v>2.375</v>
      </c>
      <c r="T248" t="str">
        <f>VLOOKUP(S248,'Heating Units'!$B$2:$D$9,3,TRUE)</f>
        <v>XXS</v>
      </c>
    </row>
    <row r="249" spans="1:20" x14ac:dyDescent="0.25">
      <c r="A249" s="2">
        <f t="shared" si="9"/>
        <v>6</v>
      </c>
      <c r="B249" t="s">
        <v>74</v>
      </c>
      <c r="C249" t="s">
        <v>108</v>
      </c>
      <c r="D249" t="s">
        <v>19</v>
      </c>
      <c r="E249" t="s">
        <v>20</v>
      </c>
      <c r="F249" t="s">
        <v>82</v>
      </c>
      <c r="G249" t="s">
        <v>55</v>
      </c>
      <c r="H249">
        <v>0.95</v>
      </c>
      <c r="I249">
        <v>3.92</v>
      </c>
      <c r="J249">
        <v>2.99</v>
      </c>
      <c r="K249">
        <v>2.5</v>
      </c>
      <c r="L249" t="s">
        <v>95</v>
      </c>
      <c r="M249" t="s">
        <v>83</v>
      </c>
      <c r="N249" t="s">
        <v>96</v>
      </c>
      <c r="O249">
        <v>1.59</v>
      </c>
      <c r="P249">
        <v>0</v>
      </c>
      <c r="Q249">
        <f t="shared" si="10"/>
        <v>9.16</v>
      </c>
      <c r="R249" t="str">
        <f>VLOOKUP(M249,'Footing table'!$B$3:$V$19,3,FALSE)</f>
        <v>RUB</v>
      </c>
      <c r="S249">
        <f t="shared" si="11"/>
        <v>2.375</v>
      </c>
      <c r="T249" t="str">
        <f>VLOOKUP(S249,'Heating Units'!$B$2:$D$9,3,TRUE)</f>
        <v>XXS</v>
      </c>
    </row>
    <row r="250" spans="1:20" x14ac:dyDescent="0.25">
      <c r="A250" s="2">
        <f t="shared" si="9"/>
        <v>3</v>
      </c>
      <c r="B250" t="s">
        <v>236</v>
      </c>
      <c r="C250" t="s">
        <v>94</v>
      </c>
      <c r="D250" t="s">
        <v>19</v>
      </c>
      <c r="E250" t="s">
        <v>20</v>
      </c>
      <c r="F250" t="s">
        <v>82</v>
      </c>
      <c r="G250" t="s">
        <v>37</v>
      </c>
      <c r="H250">
        <v>0.94</v>
      </c>
      <c r="I250">
        <v>3.9</v>
      </c>
      <c r="J250">
        <v>3.03</v>
      </c>
      <c r="K250">
        <v>2.5</v>
      </c>
      <c r="L250" t="s">
        <v>95</v>
      </c>
      <c r="M250" t="s">
        <v>83</v>
      </c>
      <c r="N250" t="s">
        <v>130</v>
      </c>
      <c r="O250">
        <v>1.59</v>
      </c>
      <c r="P250">
        <v>0</v>
      </c>
      <c r="Q250">
        <f t="shared" si="10"/>
        <v>9.1</v>
      </c>
      <c r="R250" t="str">
        <f>VLOOKUP(M250,'Footing table'!$B$3:$V$19,3,FALSE)</f>
        <v>RUB</v>
      </c>
      <c r="S250">
        <f t="shared" si="11"/>
        <v>2.3499999999999996</v>
      </c>
      <c r="T250" t="str">
        <f>VLOOKUP(S250,'Heating Units'!$B$2:$D$9,3,TRUE)</f>
        <v>XXS</v>
      </c>
    </row>
    <row r="251" spans="1:20" x14ac:dyDescent="0.25">
      <c r="A251" s="2">
        <f t="shared" si="9"/>
        <v>5</v>
      </c>
      <c r="B251" t="s">
        <v>76</v>
      </c>
      <c r="C251" t="s">
        <v>94</v>
      </c>
      <c r="D251" t="s">
        <v>19</v>
      </c>
      <c r="E251" t="s">
        <v>20</v>
      </c>
      <c r="F251" t="s">
        <v>82</v>
      </c>
      <c r="G251" t="s">
        <v>39</v>
      </c>
      <c r="H251">
        <v>0.94</v>
      </c>
      <c r="I251">
        <v>3.9</v>
      </c>
      <c r="J251">
        <v>2.99</v>
      </c>
      <c r="K251">
        <v>2.5</v>
      </c>
      <c r="L251" t="s">
        <v>95</v>
      </c>
      <c r="M251" t="s">
        <v>83</v>
      </c>
      <c r="N251" t="s">
        <v>130</v>
      </c>
      <c r="O251">
        <v>1.59</v>
      </c>
      <c r="P251">
        <v>0</v>
      </c>
      <c r="Q251">
        <f t="shared" si="10"/>
        <v>9.1</v>
      </c>
      <c r="R251" t="str">
        <f>VLOOKUP(M251,'Footing table'!$B$3:$V$19,3,FALSE)</f>
        <v>RUB</v>
      </c>
      <c r="S251">
        <f t="shared" si="11"/>
        <v>2.3499999999999996</v>
      </c>
      <c r="T251" t="str">
        <f>VLOOKUP(S251,'Heating Units'!$B$2:$D$9,3,TRUE)</f>
        <v>XXS</v>
      </c>
    </row>
    <row r="252" spans="1:20" x14ac:dyDescent="0.25">
      <c r="A252" s="2">
        <f t="shared" si="9"/>
        <v>6</v>
      </c>
      <c r="B252" t="s">
        <v>98</v>
      </c>
      <c r="C252" t="s">
        <v>94</v>
      </c>
      <c r="D252" t="s">
        <v>19</v>
      </c>
      <c r="E252" t="s">
        <v>20</v>
      </c>
      <c r="F252" t="s">
        <v>82</v>
      </c>
      <c r="G252" t="s">
        <v>39</v>
      </c>
      <c r="H252">
        <v>0.94</v>
      </c>
      <c r="I252">
        <v>3.9</v>
      </c>
      <c r="J252">
        <v>2.99</v>
      </c>
      <c r="K252">
        <v>2.5</v>
      </c>
      <c r="L252" t="s">
        <v>95</v>
      </c>
      <c r="M252" t="s">
        <v>83</v>
      </c>
      <c r="N252" t="s">
        <v>130</v>
      </c>
      <c r="O252">
        <v>1.59</v>
      </c>
      <c r="P252">
        <v>0</v>
      </c>
      <c r="Q252">
        <f t="shared" si="10"/>
        <v>9.1</v>
      </c>
      <c r="R252" t="str">
        <f>VLOOKUP(M252,'Footing table'!$B$3:$V$19,3,FALSE)</f>
        <v>RUB</v>
      </c>
      <c r="S252">
        <f t="shared" si="11"/>
        <v>2.3499999999999996</v>
      </c>
      <c r="T252" t="str">
        <f>VLOOKUP(S252,'Heating Units'!$B$2:$D$9,3,TRUE)</f>
        <v>XXS</v>
      </c>
    </row>
    <row r="253" spans="1:20" x14ac:dyDescent="0.25">
      <c r="A253" s="2">
        <f t="shared" si="9"/>
        <v>6</v>
      </c>
      <c r="B253" t="s">
        <v>65</v>
      </c>
      <c r="C253" t="s">
        <v>108</v>
      </c>
      <c r="D253" t="s">
        <v>19</v>
      </c>
      <c r="E253" t="s">
        <v>20</v>
      </c>
      <c r="F253" t="s">
        <v>82</v>
      </c>
      <c r="G253" t="s">
        <v>21</v>
      </c>
      <c r="H253">
        <v>0.94</v>
      </c>
      <c r="I253">
        <v>3.9</v>
      </c>
      <c r="J253">
        <v>2.99</v>
      </c>
      <c r="K253">
        <v>2.5</v>
      </c>
      <c r="L253" t="s">
        <v>95</v>
      </c>
      <c r="M253" t="s">
        <v>53</v>
      </c>
      <c r="N253" t="s">
        <v>96</v>
      </c>
      <c r="O253">
        <v>1.59</v>
      </c>
      <c r="P253">
        <v>0</v>
      </c>
      <c r="Q253">
        <f t="shared" si="10"/>
        <v>9.1</v>
      </c>
      <c r="R253" t="str">
        <f>VLOOKUP(M253,'Footing table'!$B$3:$V$19,3,FALSE)</f>
        <v>CER1</v>
      </c>
      <c r="S253">
        <f t="shared" si="11"/>
        <v>2.3499999999999996</v>
      </c>
      <c r="T253" t="str">
        <f>VLOOKUP(S253,'Heating Units'!$B$2:$D$9,3,TRUE)</f>
        <v>XXS</v>
      </c>
    </row>
    <row r="254" spans="1:20" x14ac:dyDescent="0.25">
      <c r="A254" s="2">
        <f t="shared" si="9"/>
        <v>3</v>
      </c>
      <c r="B254" t="s">
        <v>237</v>
      </c>
      <c r="C254" t="s">
        <v>18</v>
      </c>
      <c r="D254" t="s">
        <v>238</v>
      </c>
      <c r="E254" t="s">
        <v>239</v>
      </c>
      <c r="F254" t="s">
        <v>18</v>
      </c>
      <c r="G254" t="s">
        <v>46</v>
      </c>
      <c r="H254">
        <v>71.97</v>
      </c>
      <c r="I254">
        <v>72.48</v>
      </c>
      <c r="J254">
        <v>2.99</v>
      </c>
      <c r="K254">
        <v>2.5</v>
      </c>
      <c r="L254" t="s">
        <v>35</v>
      </c>
      <c r="M254" t="s">
        <v>40</v>
      </c>
      <c r="N254" t="s">
        <v>41</v>
      </c>
      <c r="O254">
        <v>41.53</v>
      </c>
      <c r="P254">
        <v>0</v>
      </c>
      <c r="Q254">
        <f t="shared" si="10"/>
        <v>211.64000000000001</v>
      </c>
      <c r="R254" t="str">
        <f>VLOOKUP(M254,'Footing table'!$B$3:$V$19,3,FALSE)</f>
        <v>SR1</v>
      </c>
      <c r="S254">
        <f t="shared" si="11"/>
        <v>179.92500000000001</v>
      </c>
      <c r="T254" t="str">
        <f>VLOOKUP(S254,'Heating Units'!$B$2:$D$9,3,TRUE)</f>
        <v>M</v>
      </c>
    </row>
    <row r="255" spans="1:20" x14ac:dyDescent="0.25">
      <c r="A255" s="2">
        <f t="shared" si="9"/>
        <v>0</v>
      </c>
      <c r="B255" t="s">
        <v>240</v>
      </c>
      <c r="C255" t="s">
        <v>31</v>
      </c>
      <c r="D255" t="s">
        <v>238</v>
      </c>
      <c r="E255" t="s">
        <v>239</v>
      </c>
      <c r="F255" t="s">
        <v>33</v>
      </c>
      <c r="G255" t="s">
        <v>46</v>
      </c>
      <c r="H255">
        <v>62.88</v>
      </c>
      <c r="I255">
        <v>35.86</v>
      </c>
      <c r="J255">
        <v>4.03</v>
      </c>
      <c r="K255">
        <v>3.3</v>
      </c>
      <c r="L255" t="s">
        <v>35</v>
      </c>
      <c r="M255" t="s">
        <v>23</v>
      </c>
      <c r="N255" t="s">
        <v>60</v>
      </c>
      <c r="O255">
        <v>7.61</v>
      </c>
      <c r="P255">
        <v>0</v>
      </c>
      <c r="Q255">
        <f t="shared" si="10"/>
        <v>173.60799999999998</v>
      </c>
      <c r="R255" t="str">
        <f>VLOOKUP(M255,'Footing table'!$B$3:$V$19,3,FALSE)</f>
        <v>STONE</v>
      </c>
      <c r="S255">
        <f t="shared" si="11"/>
        <v>207.50399999999999</v>
      </c>
      <c r="T255" t="str">
        <f>VLOOKUP(S255,'Heating Units'!$B$2:$D$9,3,TRUE)</f>
        <v>M</v>
      </c>
    </row>
    <row r="256" spans="1:20" x14ac:dyDescent="0.25">
      <c r="A256" s="2">
        <f t="shared" si="9"/>
        <v>0</v>
      </c>
      <c r="B256" t="s">
        <v>241</v>
      </c>
      <c r="C256" t="s">
        <v>242</v>
      </c>
      <c r="D256" t="s">
        <v>238</v>
      </c>
      <c r="E256" t="s">
        <v>239</v>
      </c>
      <c r="F256" t="s">
        <v>18</v>
      </c>
      <c r="G256" t="s">
        <v>46</v>
      </c>
      <c r="H256">
        <v>50.83</v>
      </c>
      <c r="I256">
        <v>28.67</v>
      </c>
      <c r="J256">
        <v>4.03</v>
      </c>
      <c r="K256">
        <v>3.2</v>
      </c>
      <c r="L256" t="s">
        <v>35</v>
      </c>
      <c r="M256" t="s">
        <v>23</v>
      </c>
      <c r="N256" t="s">
        <v>41</v>
      </c>
      <c r="O256">
        <v>0</v>
      </c>
      <c r="P256">
        <v>0</v>
      </c>
      <c r="Q256">
        <f t="shared" si="10"/>
        <v>142.57400000000001</v>
      </c>
      <c r="R256" t="str">
        <f>VLOOKUP(M256,'Footing table'!$B$3:$V$19,3,FALSE)</f>
        <v>STONE</v>
      </c>
      <c r="S256">
        <f t="shared" si="11"/>
        <v>162.65600000000001</v>
      </c>
      <c r="T256" t="str">
        <f>VLOOKUP(S256,'Heating Units'!$B$2:$D$9,3,TRUE)</f>
        <v>S</v>
      </c>
    </row>
    <row r="257" spans="1:20" x14ac:dyDescent="0.25">
      <c r="A257" s="2">
        <f t="shared" si="9"/>
        <v>3</v>
      </c>
      <c r="B257" t="s">
        <v>243</v>
      </c>
      <c r="C257" t="s">
        <v>18</v>
      </c>
      <c r="D257" t="s">
        <v>238</v>
      </c>
      <c r="E257" t="s">
        <v>239</v>
      </c>
      <c r="F257" t="s">
        <v>18</v>
      </c>
      <c r="G257" t="s">
        <v>46</v>
      </c>
      <c r="H257">
        <v>47.45</v>
      </c>
      <c r="I257">
        <v>50.81</v>
      </c>
      <c r="J257">
        <v>2.99</v>
      </c>
      <c r="K257">
        <v>2.5</v>
      </c>
      <c r="L257" t="s">
        <v>35</v>
      </c>
      <c r="M257" t="s">
        <v>40</v>
      </c>
      <c r="N257" t="s">
        <v>41</v>
      </c>
      <c r="O257">
        <v>23.73</v>
      </c>
      <c r="P257">
        <v>10.199999999999999</v>
      </c>
      <c r="Q257">
        <f t="shared" si="10"/>
        <v>140.54500000000004</v>
      </c>
      <c r="R257" t="str">
        <f>VLOOKUP(M257,'Footing table'!$B$3:$V$19,3,FALSE)</f>
        <v>SR1</v>
      </c>
      <c r="S257">
        <f t="shared" si="11"/>
        <v>118.625</v>
      </c>
      <c r="T257" t="str">
        <f>VLOOKUP(S257,'Heating Units'!$B$2:$D$9,3,TRUE)</f>
        <v>S</v>
      </c>
    </row>
    <row r="258" spans="1:20" x14ac:dyDescent="0.25">
      <c r="A258" s="2">
        <f t="shared" si="9"/>
        <v>1</v>
      </c>
      <c r="B258" t="s">
        <v>244</v>
      </c>
      <c r="C258" t="s">
        <v>18</v>
      </c>
      <c r="D258" t="s">
        <v>238</v>
      </c>
      <c r="E258" t="s">
        <v>239</v>
      </c>
      <c r="F258" t="s">
        <v>18</v>
      </c>
      <c r="G258" t="s">
        <v>46</v>
      </c>
      <c r="H258">
        <v>47.27</v>
      </c>
      <c r="I258">
        <v>50.8</v>
      </c>
      <c r="J258">
        <v>3.01</v>
      </c>
      <c r="K258">
        <v>2.5</v>
      </c>
      <c r="L258" t="s">
        <v>245</v>
      </c>
      <c r="M258" t="s">
        <v>246</v>
      </c>
      <c r="N258" t="s">
        <v>41</v>
      </c>
      <c r="O258">
        <v>23.95</v>
      </c>
      <c r="P258">
        <v>0</v>
      </c>
      <c r="Q258">
        <f t="shared" si="10"/>
        <v>150.32000000000002</v>
      </c>
      <c r="R258" t="str">
        <f>VLOOKUP(M258,'Footing table'!$B$3:$V$19,3,FALSE)</f>
        <v>SR2</v>
      </c>
      <c r="S258">
        <f t="shared" si="11"/>
        <v>118.17500000000001</v>
      </c>
      <c r="T258" t="str">
        <f>VLOOKUP(S258,'Heating Units'!$B$2:$D$9,3,TRUE)</f>
        <v>S</v>
      </c>
    </row>
    <row r="259" spans="1:20" x14ac:dyDescent="0.25">
      <c r="A259" s="2">
        <f t="shared" ref="A259:A322" si="12">VALUE(MID(B259,3,2))</f>
        <v>2</v>
      </c>
      <c r="B259" t="s">
        <v>247</v>
      </c>
      <c r="C259" t="s">
        <v>18</v>
      </c>
      <c r="D259" t="s">
        <v>238</v>
      </c>
      <c r="E259" t="s">
        <v>239</v>
      </c>
      <c r="F259" t="s">
        <v>18</v>
      </c>
      <c r="G259" t="s">
        <v>46</v>
      </c>
      <c r="H259">
        <v>47.27</v>
      </c>
      <c r="I259">
        <v>50.8</v>
      </c>
      <c r="J259">
        <v>3.03</v>
      </c>
      <c r="K259">
        <v>2.5</v>
      </c>
      <c r="L259" t="s">
        <v>245</v>
      </c>
      <c r="M259" t="s">
        <v>246</v>
      </c>
      <c r="N259" t="s">
        <v>41</v>
      </c>
      <c r="O259">
        <v>23.95</v>
      </c>
      <c r="P259">
        <v>0</v>
      </c>
      <c r="Q259">
        <f t="shared" ref="Q259:Q322" si="13">H259+I259*K259-O259-P259</f>
        <v>150.32000000000002</v>
      </c>
      <c r="R259" t="str">
        <f>VLOOKUP(M259,'Footing table'!$B$3:$V$19,3,FALSE)</f>
        <v>SR2</v>
      </c>
      <c r="S259">
        <f t="shared" ref="S259:S322" si="14">H259*K259</f>
        <v>118.17500000000001</v>
      </c>
      <c r="T259" t="str">
        <f>VLOOKUP(S259,'Heating Units'!$B$2:$D$9,3,TRUE)</f>
        <v>S</v>
      </c>
    </row>
    <row r="260" spans="1:20" x14ac:dyDescent="0.25">
      <c r="A260" s="2">
        <f t="shared" si="12"/>
        <v>4</v>
      </c>
      <c r="B260" t="s">
        <v>248</v>
      </c>
      <c r="C260" t="s">
        <v>18</v>
      </c>
      <c r="D260" t="s">
        <v>238</v>
      </c>
      <c r="E260" t="s">
        <v>239</v>
      </c>
      <c r="F260" t="s">
        <v>18</v>
      </c>
      <c r="G260" t="s">
        <v>46</v>
      </c>
      <c r="H260">
        <v>44.54</v>
      </c>
      <c r="I260">
        <v>47.35</v>
      </c>
      <c r="J260">
        <v>3.03</v>
      </c>
      <c r="K260">
        <v>2.5</v>
      </c>
      <c r="L260" t="s">
        <v>35</v>
      </c>
      <c r="M260" t="s">
        <v>246</v>
      </c>
      <c r="N260" t="s">
        <v>41</v>
      </c>
      <c r="O260">
        <v>22.94</v>
      </c>
      <c r="P260">
        <v>0</v>
      </c>
      <c r="Q260">
        <f t="shared" si="13"/>
        <v>139.97499999999999</v>
      </c>
      <c r="R260" t="str">
        <f>VLOOKUP(M260,'Footing table'!$B$3:$V$19,3,FALSE)</f>
        <v>SR2</v>
      </c>
      <c r="S260">
        <f t="shared" si="14"/>
        <v>111.35</v>
      </c>
      <c r="T260" t="str">
        <f>VLOOKUP(S260,'Heating Units'!$B$2:$D$9,3,TRUE)</f>
        <v>S</v>
      </c>
    </row>
    <row r="261" spans="1:20" x14ac:dyDescent="0.25">
      <c r="A261" s="2">
        <f t="shared" si="12"/>
        <v>1</v>
      </c>
      <c r="B261" t="s">
        <v>249</v>
      </c>
      <c r="C261" t="s">
        <v>250</v>
      </c>
      <c r="D261" t="s">
        <v>238</v>
      </c>
      <c r="E261" t="s">
        <v>239</v>
      </c>
      <c r="F261" t="s">
        <v>18</v>
      </c>
      <c r="G261" t="s">
        <v>21</v>
      </c>
      <c r="H261">
        <v>39.71</v>
      </c>
      <c r="I261">
        <v>26.19</v>
      </c>
      <c r="J261">
        <v>3.01</v>
      </c>
      <c r="K261">
        <v>2.5</v>
      </c>
      <c r="L261" t="s">
        <v>245</v>
      </c>
      <c r="M261" t="s">
        <v>246</v>
      </c>
      <c r="N261" t="s">
        <v>251</v>
      </c>
      <c r="O261">
        <v>9.14</v>
      </c>
      <c r="P261">
        <v>3.68</v>
      </c>
      <c r="Q261">
        <f t="shared" si="13"/>
        <v>92.364999999999995</v>
      </c>
      <c r="R261" t="str">
        <f>VLOOKUP(M261,'Footing table'!$B$3:$V$19,3,FALSE)</f>
        <v>SR2</v>
      </c>
      <c r="S261">
        <f t="shared" si="14"/>
        <v>99.275000000000006</v>
      </c>
      <c r="T261" t="str">
        <f>VLOOKUP(S261,'Heating Units'!$B$2:$D$9,3,TRUE)</f>
        <v>XS</v>
      </c>
    </row>
    <row r="262" spans="1:20" x14ac:dyDescent="0.25">
      <c r="A262" s="2">
        <f t="shared" si="12"/>
        <v>0</v>
      </c>
      <c r="B262" t="s">
        <v>252</v>
      </c>
      <c r="C262" t="s">
        <v>18</v>
      </c>
      <c r="D262" t="s">
        <v>253</v>
      </c>
      <c r="E262" t="s">
        <v>239</v>
      </c>
      <c r="F262" t="s">
        <v>18</v>
      </c>
      <c r="G262" t="s">
        <v>46</v>
      </c>
      <c r="H262">
        <v>33.229999999999997</v>
      </c>
      <c r="I262">
        <v>62.2</v>
      </c>
      <c r="J262">
        <v>4.03</v>
      </c>
      <c r="K262">
        <v>2.7</v>
      </c>
      <c r="L262" t="s">
        <v>35</v>
      </c>
      <c r="M262" t="s">
        <v>40</v>
      </c>
      <c r="N262" t="s">
        <v>41</v>
      </c>
      <c r="O262">
        <v>30.25</v>
      </c>
      <c r="P262">
        <v>0</v>
      </c>
      <c r="Q262">
        <f t="shared" si="13"/>
        <v>170.92000000000002</v>
      </c>
      <c r="R262" t="str">
        <f>VLOOKUP(M262,'Footing table'!$B$3:$V$19,3,FALSE)</f>
        <v>SR1</v>
      </c>
      <c r="S262">
        <f t="shared" si="14"/>
        <v>89.721000000000004</v>
      </c>
      <c r="T262" t="str">
        <f>VLOOKUP(S262,'Heating Units'!$B$2:$D$9,3,TRUE)</f>
        <v>XS</v>
      </c>
    </row>
    <row r="263" spans="1:20" x14ac:dyDescent="0.25">
      <c r="A263" s="2">
        <f t="shared" si="12"/>
        <v>3</v>
      </c>
      <c r="B263" t="s">
        <v>254</v>
      </c>
      <c r="C263" t="s">
        <v>255</v>
      </c>
      <c r="D263" t="s">
        <v>238</v>
      </c>
      <c r="E263" t="s">
        <v>239</v>
      </c>
      <c r="F263" t="s">
        <v>18</v>
      </c>
      <c r="G263" t="s">
        <v>46</v>
      </c>
      <c r="H263">
        <v>27.11</v>
      </c>
      <c r="I263">
        <v>37.93</v>
      </c>
      <c r="J263">
        <v>2.96</v>
      </c>
      <c r="K263">
        <v>2.5</v>
      </c>
      <c r="L263" t="s">
        <v>35</v>
      </c>
      <c r="M263" t="s">
        <v>40</v>
      </c>
      <c r="N263" t="s">
        <v>54</v>
      </c>
      <c r="O263">
        <v>1.86</v>
      </c>
      <c r="P263">
        <v>0</v>
      </c>
      <c r="Q263">
        <f t="shared" si="13"/>
        <v>120.075</v>
      </c>
      <c r="R263" t="str">
        <f>VLOOKUP(M263,'Footing table'!$B$3:$V$19,3,FALSE)</f>
        <v>SR1</v>
      </c>
      <c r="S263">
        <f t="shared" si="14"/>
        <v>67.775000000000006</v>
      </c>
      <c r="T263" t="str">
        <f>VLOOKUP(S263,'Heating Units'!$B$2:$D$9,3,TRUE)</f>
        <v>XS</v>
      </c>
    </row>
    <row r="264" spans="1:20" x14ac:dyDescent="0.25">
      <c r="A264" s="2">
        <f t="shared" si="12"/>
        <v>3</v>
      </c>
      <c r="B264" t="s">
        <v>256</v>
      </c>
      <c r="C264" t="s">
        <v>18</v>
      </c>
      <c r="D264" t="s">
        <v>238</v>
      </c>
      <c r="E264" t="s">
        <v>239</v>
      </c>
      <c r="F264" t="s">
        <v>18</v>
      </c>
      <c r="G264" t="s">
        <v>46</v>
      </c>
      <c r="H264">
        <v>23.95</v>
      </c>
      <c r="I264">
        <v>25.36</v>
      </c>
      <c r="J264">
        <v>2.96</v>
      </c>
      <c r="K264">
        <v>2.5</v>
      </c>
      <c r="L264" t="s">
        <v>35</v>
      </c>
      <c r="M264" t="s">
        <v>40</v>
      </c>
      <c r="N264" t="s">
        <v>41</v>
      </c>
      <c r="O264">
        <v>6.11</v>
      </c>
      <c r="P264">
        <v>0</v>
      </c>
      <c r="Q264">
        <f t="shared" si="13"/>
        <v>81.239999999999995</v>
      </c>
      <c r="R264" t="str">
        <f>VLOOKUP(M264,'Footing table'!$B$3:$V$19,3,FALSE)</f>
        <v>SR1</v>
      </c>
      <c r="S264">
        <f t="shared" si="14"/>
        <v>59.875</v>
      </c>
      <c r="T264" t="str">
        <f>VLOOKUP(S264,'Heating Units'!$B$2:$D$9,3,TRUE)</f>
        <v>XS</v>
      </c>
    </row>
    <row r="265" spans="1:20" x14ac:dyDescent="0.25">
      <c r="A265" s="2">
        <f t="shared" si="12"/>
        <v>0</v>
      </c>
      <c r="B265" t="s">
        <v>257</v>
      </c>
      <c r="C265" t="s">
        <v>242</v>
      </c>
      <c r="D265" t="s">
        <v>238</v>
      </c>
      <c r="E265" t="s">
        <v>239</v>
      </c>
      <c r="F265" t="s">
        <v>18</v>
      </c>
      <c r="G265" t="s">
        <v>46</v>
      </c>
      <c r="H265">
        <v>19.850000000000001</v>
      </c>
      <c r="I265">
        <v>18.260000000000002</v>
      </c>
      <c r="J265">
        <v>4.03</v>
      </c>
      <c r="K265">
        <v>2.7</v>
      </c>
      <c r="L265" t="s">
        <v>35</v>
      </c>
      <c r="M265" t="s">
        <v>23</v>
      </c>
      <c r="N265" t="s">
        <v>41</v>
      </c>
      <c r="O265">
        <v>16.11</v>
      </c>
      <c r="P265">
        <v>0</v>
      </c>
      <c r="Q265">
        <f t="shared" si="13"/>
        <v>53.042000000000016</v>
      </c>
      <c r="R265" t="str">
        <f>VLOOKUP(M265,'Footing table'!$B$3:$V$19,3,FALSE)</f>
        <v>STONE</v>
      </c>
      <c r="S265">
        <f t="shared" si="14"/>
        <v>53.595000000000006</v>
      </c>
      <c r="T265" t="str">
        <f>VLOOKUP(S265,'Heating Units'!$B$2:$D$9,3,TRUE)</f>
        <v>XS</v>
      </c>
    </row>
    <row r="266" spans="1:20" x14ac:dyDescent="0.25">
      <c r="A266" s="2">
        <f t="shared" si="12"/>
        <v>0</v>
      </c>
      <c r="B266" t="s">
        <v>258</v>
      </c>
      <c r="C266" t="s">
        <v>18</v>
      </c>
      <c r="D266" t="s">
        <v>253</v>
      </c>
      <c r="E266" t="s">
        <v>239</v>
      </c>
      <c r="F266" t="s">
        <v>18</v>
      </c>
      <c r="G266" t="s">
        <v>46</v>
      </c>
      <c r="H266">
        <v>14.98</v>
      </c>
      <c r="I266">
        <v>20.329999999999998</v>
      </c>
      <c r="J266">
        <v>4.03</v>
      </c>
      <c r="K266">
        <v>3.2</v>
      </c>
      <c r="L266" t="s">
        <v>35</v>
      </c>
      <c r="M266" t="s">
        <v>23</v>
      </c>
      <c r="N266" t="s">
        <v>41</v>
      </c>
      <c r="O266">
        <v>9.83</v>
      </c>
      <c r="P266">
        <v>0</v>
      </c>
      <c r="Q266">
        <f t="shared" si="13"/>
        <v>70.206000000000003</v>
      </c>
      <c r="R266" t="str">
        <f>VLOOKUP(M266,'Footing table'!$B$3:$V$19,3,FALSE)</f>
        <v>STONE</v>
      </c>
      <c r="S266">
        <f t="shared" si="14"/>
        <v>47.936000000000007</v>
      </c>
      <c r="T266" t="str">
        <f>VLOOKUP(S266,'Heating Units'!$B$2:$D$9,3,TRUE)</f>
        <v>XXS</v>
      </c>
    </row>
    <row r="267" spans="1:20" x14ac:dyDescent="0.25">
      <c r="A267" s="2">
        <f t="shared" si="12"/>
        <v>3</v>
      </c>
      <c r="B267" t="s">
        <v>259</v>
      </c>
      <c r="C267" t="s">
        <v>81</v>
      </c>
      <c r="D267" t="s">
        <v>238</v>
      </c>
      <c r="E267" t="s">
        <v>239</v>
      </c>
      <c r="F267" t="s">
        <v>18</v>
      </c>
      <c r="G267" t="s">
        <v>46</v>
      </c>
      <c r="H267">
        <v>13.57</v>
      </c>
      <c r="I267">
        <v>15.99</v>
      </c>
      <c r="J267">
        <v>2.99</v>
      </c>
      <c r="K267">
        <v>2.5</v>
      </c>
      <c r="L267" t="s">
        <v>35</v>
      </c>
      <c r="M267" t="s">
        <v>40</v>
      </c>
      <c r="N267" t="s">
        <v>41</v>
      </c>
      <c r="O267">
        <v>2.13</v>
      </c>
      <c r="P267">
        <v>0</v>
      </c>
      <c r="Q267">
        <f t="shared" si="13"/>
        <v>51.414999999999999</v>
      </c>
      <c r="R267" t="str">
        <f>VLOOKUP(M267,'Footing table'!$B$3:$V$19,3,FALSE)</f>
        <v>SR1</v>
      </c>
      <c r="S267">
        <f t="shared" si="14"/>
        <v>33.924999999999997</v>
      </c>
      <c r="T267" t="str">
        <f>VLOOKUP(S267,'Heating Units'!$B$2:$D$9,3,TRUE)</f>
        <v>XXS</v>
      </c>
    </row>
    <row r="268" spans="1:20" x14ac:dyDescent="0.25">
      <c r="A268" s="2">
        <f t="shared" si="12"/>
        <v>0</v>
      </c>
      <c r="B268" t="s">
        <v>260</v>
      </c>
      <c r="C268" t="s">
        <v>127</v>
      </c>
      <c r="D268" t="s">
        <v>238</v>
      </c>
      <c r="E268" t="s">
        <v>239</v>
      </c>
      <c r="F268" t="s">
        <v>18</v>
      </c>
      <c r="G268" t="s">
        <v>46</v>
      </c>
      <c r="H268">
        <v>13.05</v>
      </c>
      <c r="I268">
        <v>16.149999999999999</v>
      </c>
      <c r="J268">
        <v>4.03</v>
      </c>
      <c r="K268">
        <v>3.2</v>
      </c>
      <c r="L268" t="s">
        <v>35</v>
      </c>
      <c r="M268" t="s">
        <v>23</v>
      </c>
      <c r="N268" t="s">
        <v>54</v>
      </c>
      <c r="O268">
        <v>18.93</v>
      </c>
      <c r="P268">
        <v>37.61</v>
      </c>
      <c r="Q268">
        <f t="shared" si="13"/>
        <v>8.1900000000000048</v>
      </c>
      <c r="R268" t="str">
        <f>VLOOKUP(M268,'Footing table'!$B$3:$V$19,3,FALSE)</f>
        <v>STONE</v>
      </c>
      <c r="S268">
        <f t="shared" si="14"/>
        <v>41.760000000000005</v>
      </c>
      <c r="T268" t="str">
        <f>VLOOKUP(S268,'Heating Units'!$B$2:$D$9,3,TRUE)</f>
        <v>XXS</v>
      </c>
    </row>
    <row r="269" spans="1:20" x14ac:dyDescent="0.25">
      <c r="A269" s="2">
        <f t="shared" si="12"/>
        <v>0</v>
      </c>
      <c r="B269" t="s">
        <v>261</v>
      </c>
      <c r="C269" t="s">
        <v>262</v>
      </c>
      <c r="D269" t="s">
        <v>238</v>
      </c>
      <c r="E269" t="s">
        <v>239</v>
      </c>
      <c r="F269" t="s">
        <v>82</v>
      </c>
      <c r="G269" t="s">
        <v>46</v>
      </c>
      <c r="H269">
        <v>10.130000000000001</v>
      </c>
      <c r="I269">
        <v>15.42</v>
      </c>
      <c r="J269">
        <v>4.03</v>
      </c>
      <c r="K269">
        <v>2.5</v>
      </c>
      <c r="L269" t="s">
        <v>35</v>
      </c>
      <c r="M269" t="s">
        <v>53</v>
      </c>
      <c r="N269" t="s">
        <v>54</v>
      </c>
      <c r="O269">
        <v>1.86</v>
      </c>
      <c r="P269">
        <v>0</v>
      </c>
      <c r="Q269">
        <f t="shared" si="13"/>
        <v>46.82</v>
      </c>
      <c r="R269" t="str">
        <f>VLOOKUP(M269,'Footing table'!$B$3:$V$19,3,FALSE)</f>
        <v>CER1</v>
      </c>
      <c r="S269">
        <f t="shared" si="14"/>
        <v>25.325000000000003</v>
      </c>
      <c r="T269" t="str">
        <f>VLOOKUP(S269,'Heating Units'!$B$2:$D$9,3,TRUE)</f>
        <v>XXS</v>
      </c>
    </row>
    <row r="270" spans="1:20" x14ac:dyDescent="0.25">
      <c r="A270" s="2">
        <f t="shared" si="12"/>
        <v>4</v>
      </c>
      <c r="B270" t="s">
        <v>263</v>
      </c>
      <c r="C270" t="s">
        <v>264</v>
      </c>
      <c r="D270" t="s">
        <v>253</v>
      </c>
      <c r="E270" t="s">
        <v>239</v>
      </c>
      <c r="F270" t="s">
        <v>82</v>
      </c>
      <c r="G270" t="s">
        <v>46</v>
      </c>
      <c r="H270">
        <v>10.08</v>
      </c>
      <c r="I270">
        <v>15.19</v>
      </c>
      <c r="J270">
        <v>3.03</v>
      </c>
      <c r="K270">
        <v>2.5</v>
      </c>
      <c r="L270" t="s">
        <v>35</v>
      </c>
      <c r="M270" t="s">
        <v>53</v>
      </c>
      <c r="N270" t="s">
        <v>132</v>
      </c>
      <c r="O270">
        <v>1.86</v>
      </c>
      <c r="P270">
        <v>0</v>
      </c>
      <c r="Q270">
        <f t="shared" si="13"/>
        <v>46.195</v>
      </c>
      <c r="R270" t="str">
        <f>VLOOKUP(M270,'Footing table'!$B$3:$V$19,3,FALSE)</f>
        <v>CER1</v>
      </c>
      <c r="S270">
        <f t="shared" si="14"/>
        <v>25.2</v>
      </c>
      <c r="T270" t="str">
        <f>VLOOKUP(S270,'Heating Units'!$B$2:$D$9,3,TRUE)</f>
        <v>XXS</v>
      </c>
    </row>
    <row r="271" spans="1:20" x14ac:dyDescent="0.25">
      <c r="A271" s="2">
        <f t="shared" si="12"/>
        <v>0</v>
      </c>
      <c r="B271" t="s">
        <v>265</v>
      </c>
      <c r="C271" t="s">
        <v>127</v>
      </c>
      <c r="D271" t="s">
        <v>238</v>
      </c>
      <c r="E271" t="s">
        <v>239</v>
      </c>
      <c r="F271" t="s">
        <v>82</v>
      </c>
      <c r="G271" t="s">
        <v>46</v>
      </c>
      <c r="H271">
        <v>5.27</v>
      </c>
      <c r="I271">
        <v>9.74</v>
      </c>
      <c r="J271">
        <v>4.03</v>
      </c>
      <c r="K271">
        <v>2.5</v>
      </c>
      <c r="L271" t="s">
        <v>95</v>
      </c>
      <c r="M271" t="s">
        <v>53</v>
      </c>
      <c r="N271" t="s">
        <v>130</v>
      </c>
      <c r="O271">
        <v>3.72</v>
      </c>
      <c r="P271">
        <v>0</v>
      </c>
      <c r="Q271">
        <f t="shared" si="13"/>
        <v>25.900000000000002</v>
      </c>
      <c r="R271" t="str">
        <f>VLOOKUP(M271,'Footing table'!$B$3:$V$19,3,FALSE)</f>
        <v>CER1</v>
      </c>
      <c r="S271">
        <f t="shared" si="14"/>
        <v>13.174999999999999</v>
      </c>
      <c r="T271" t="str">
        <f>VLOOKUP(S271,'Heating Units'!$B$2:$D$9,3,TRUE)</f>
        <v>XXS</v>
      </c>
    </row>
    <row r="272" spans="1:20" x14ac:dyDescent="0.25">
      <c r="A272" s="2">
        <f t="shared" si="12"/>
        <v>4</v>
      </c>
      <c r="B272" t="s">
        <v>266</v>
      </c>
      <c r="C272" t="s">
        <v>264</v>
      </c>
      <c r="D272" t="s">
        <v>253</v>
      </c>
      <c r="E272" t="s">
        <v>239</v>
      </c>
      <c r="F272" t="s">
        <v>82</v>
      </c>
      <c r="G272" t="s">
        <v>46</v>
      </c>
      <c r="H272">
        <v>5.26</v>
      </c>
      <c r="I272">
        <v>9.56</v>
      </c>
      <c r="J272">
        <v>3.03</v>
      </c>
      <c r="K272">
        <v>2.5</v>
      </c>
      <c r="L272" t="s">
        <v>95</v>
      </c>
      <c r="M272" t="s">
        <v>53</v>
      </c>
      <c r="N272" t="s">
        <v>132</v>
      </c>
      <c r="O272">
        <v>3.72</v>
      </c>
      <c r="P272">
        <v>0</v>
      </c>
      <c r="Q272">
        <f t="shared" si="13"/>
        <v>25.440000000000005</v>
      </c>
      <c r="R272" t="str">
        <f>VLOOKUP(M272,'Footing table'!$B$3:$V$19,3,FALSE)</f>
        <v>CER1</v>
      </c>
      <c r="S272">
        <f t="shared" si="14"/>
        <v>13.149999999999999</v>
      </c>
      <c r="T272" t="str">
        <f>VLOOKUP(S272,'Heating Units'!$B$2:$D$9,3,TRUE)</f>
        <v>XXS</v>
      </c>
    </row>
    <row r="273" spans="1:20" x14ac:dyDescent="0.25">
      <c r="A273" s="2">
        <f t="shared" si="12"/>
        <v>3</v>
      </c>
      <c r="B273" t="s">
        <v>267</v>
      </c>
      <c r="C273" t="s">
        <v>94</v>
      </c>
      <c r="D273" t="s">
        <v>253</v>
      </c>
      <c r="E273" t="s">
        <v>239</v>
      </c>
      <c r="F273" t="s">
        <v>18</v>
      </c>
      <c r="G273" t="s">
        <v>46</v>
      </c>
      <c r="H273">
        <v>5.05</v>
      </c>
      <c r="I273">
        <v>10.82</v>
      </c>
      <c r="J273">
        <v>2.99</v>
      </c>
      <c r="K273">
        <v>2.5</v>
      </c>
      <c r="L273" t="s">
        <v>35</v>
      </c>
      <c r="M273" t="s">
        <v>83</v>
      </c>
      <c r="N273" t="s">
        <v>41</v>
      </c>
      <c r="O273">
        <v>5.05</v>
      </c>
      <c r="P273">
        <v>0</v>
      </c>
      <c r="Q273">
        <f t="shared" si="13"/>
        <v>27.05</v>
      </c>
      <c r="R273" t="str">
        <f>VLOOKUP(M273,'Footing table'!$B$3:$V$19,3,FALSE)</f>
        <v>RUB</v>
      </c>
      <c r="S273">
        <f t="shared" si="14"/>
        <v>12.625</v>
      </c>
      <c r="T273" t="str">
        <f>VLOOKUP(S273,'Heating Units'!$B$2:$D$9,3,TRUE)</f>
        <v>XXS</v>
      </c>
    </row>
    <row r="274" spans="1:20" x14ac:dyDescent="0.25">
      <c r="A274" s="2">
        <f t="shared" si="12"/>
        <v>1</v>
      </c>
      <c r="B274" t="s">
        <v>268</v>
      </c>
      <c r="C274" t="s">
        <v>94</v>
      </c>
      <c r="D274" t="s">
        <v>238</v>
      </c>
      <c r="E274" t="s">
        <v>239</v>
      </c>
      <c r="F274" t="s">
        <v>82</v>
      </c>
      <c r="G274" t="s">
        <v>46</v>
      </c>
      <c r="H274">
        <v>5.04</v>
      </c>
      <c r="I274">
        <v>10.81</v>
      </c>
      <c r="J274">
        <v>3.01</v>
      </c>
      <c r="K274">
        <v>2.5</v>
      </c>
      <c r="L274" t="s">
        <v>95</v>
      </c>
      <c r="M274" t="s">
        <v>83</v>
      </c>
      <c r="N274" t="s">
        <v>96</v>
      </c>
      <c r="O274">
        <v>5.05</v>
      </c>
      <c r="P274">
        <v>0</v>
      </c>
      <c r="Q274">
        <f t="shared" si="13"/>
        <v>27.015000000000004</v>
      </c>
      <c r="R274" t="str">
        <f>VLOOKUP(M274,'Footing table'!$B$3:$V$19,3,FALSE)</f>
        <v>RUB</v>
      </c>
      <c r="S274">
        <f t="shared" si="14"/>
        <v>12.6</v>
      </c>
      <c r="T274" t="str">
        <f>VLOOKUP(S274,'Heating Units'!$B$2:$D$9,3,TRUE)</f>
        <v>XXS</v>
      </c>
    </row>
    <row r="275" spans="1:20" x14ac:dyDescent="0.25">
      <c r="A275" s="2">
        <f t="shared" si="12"/>
        <v>2</v>
      </c>
      <c r="B275" t="s">
        <v>269</v>
      </c>
      <c r="C275" t="s">
        <v>94</v>
      </c>
      <c r="D275" t="s">
        <v>270</v>
      </c>
      <c r="E275" t="s">
        <v>239</v>
      </c>
      <c r="F275" t="s">
        <v>82</v>
      </c>
      <c r="G275" t="s">
        <v>46</v>
      </c>
      <c r="H275">
        <v>5.04</v>
      </c>
      <c r="I275">
        <v>10.81</v>
      </c>
      <c r="J275">
        <v>3.03</v>
      </c>
      <c r="K275">
        <v>2.5</v>
      </c>
      <c r="L275" t="s">
        <v>95</v>
      </c>
      <c r="M275" t="s">
        <v>83</v>
      </c>
      <c r="N275" t="s">
        <v>96</v>
      </c>
      <c r="O275">
        <v>5.05</v>
      </c>
      <c r="P275">
        <v>0</v>
      </c>
      <c r="Q275">
        <f t="shared" si="13"/>
        <v>27.015000000000004</v>
      </c>
      <c r="R275" t="str">
        <f>VLOOKUP(M275,'Footing table'!$B$3:$V$19,3,FALSE)</f>
        <v>RUB</v>
      </c>
      <c r="S275">
        <f t="shared" si="14"/>
        <v>12.6</v>
      </c>
      <c r="T275" t="str">
        <f>VLOOKUP(S275,'Heating Units'!$B$2:$D$9,3,TRUE)</f>
        <v>XXS</v>
      </c>
    </row>
    <row r="276" spans="1:20" x14ac:dyDescent="0.25">
      <c r="A276" s="2">
        <f t="shared" si="12"/>
        <v>1</v>
      </c>
      <c r="B276" t="s">
        <v>271</v>
      </c>
      <c r="C276" t="s">
        <v>81</v>
      </c>
      <c r="D276" t="s">
        <v>238</v>
      </c>
      <c r="E276" t="s">
        <v>239</v>
      </c>
      <c r="F276" t="s">
        <v>82</v>
      </c>
      <c r="G276" t="s">
        <v>21</v>
      </c>
      <c r="H276">
        <v>4.9800000000000004</v>
      </c>
      <c r="I276">
        <v>10.220000000000001</v>
      </c>
      <c r="J276">
        <v>3.01</v>
      </c>
      <c r="K276">
        <v>2.7</v>
      </c>
      <c r="L276" t="s">
        <v>35</v>
      </c>
      <c r="M276" t="s">
        <v>83</v>
      </c>
      <c r="N276" t="s">
        <v>84</v>
      </c>
      <c r="O276">
        <v>1.86</v>
      </c>
      <c r="P276">
        <v>1.72</v>
      </c>
      <c r="Q276">
        <f t="shared" si="13"/>
        <v>28.994000000000007</v>
      </c>
      <c r="R276" t="str">
        <f>VLOOKUP(M276,'Footing table'!$B$3:$V$19,3,FALSE)</f>
        <v>RUB</v>
      </c>
      <c r="S276">
        <f t="shared" si="14"/>
        <v>13.446000000000002</v>
      </c>
      <c r="T276" t="str">
        <f>VLOOKUP(S276,'Heating Units'!$B$2:$D$9,3,TRUE)</f>
        <v>XXS</v>
      </c>
    </row>
    <row r="277" spans="1:20" x14ac:dyDescent="0.25">
      <c r="A277" s="2">
        <f t="shared" si="12"/>
        <v>3</v>
      </c>
      <c r="B277" t="s">
        <v>272</v>
      </c>
      <c r="C277" t="s">
        <v>108</v>
      </c>
      <c r="D277" t="s">
        <v>270</v>
      </c>
      <c r="E277" t="s">
        <v>239</v>
      </c>
      <c r="F277" t="s">
        <v>18</v>
      </c>
      <c r="G277" t="s">
        <v>46</v>
      </c>
      <c r="H277">
        <v>3.9</v>
      </c>
      <c r="I277">
        <v>9.65</v>
      </c>
      <c r="J277">
        <v>2.99</v>
      </c>
      <c r="K277">
        <v>2.5</v>
      </c>
      <c r="L277" t="s">
        <v>35</v>
      </c>
      <c r="M277" t="s">
        <v>83</v>
      </c>
      <c r="N277" t="s">
        <v>41</v>
      </c>
      <c r="O277">
        <v>8.23</v>
      </c>
      <c r="P277">
        <v>0</v>
      </c>
      <c r="Q277">
        <f t="shared" si="13"/>
        <v>19.794999999999998</v>
      </c>
      <c r="R277" t="str">
        <f>VLOOKUP(M277,'Footing table'!$B$3:$V$19,3,FALSE)</f>
        <v>RUB</v>
      </c>
      <c r="S277">
        <f t="shared" si="14"/>
        <v>9.75</v>
      </c>
      <c r="T277" t="str">
        <f>VLOOKUP(S277,'Heating Units'!$B$2:$D$9,3,TRUE)</f>
        <v>XXS</v>
      </c>
    </row>
    <row r="278" spans="1:20" x14ac:dyDescent="0.25">
      <c r="A278" s="2">
        <f t="shared" si="12"/>
        <v>1</v>
      </c>
      <c r="B278" t="s">
        <v>273</v>
      </c>
      <c r="C278" t="s">
        <v>108</v>
      </c>
      <c r="D278" t="s">
        <v>238</v>
      </c>
      <c r="E278" t="s">
        <v>239</v>
      </c>
      <c r="F278" t="s">
        <v>82</v>
      </c>
      <c r="G278" t="s">
        <v>46</v>
      </c>
      <c r="H278">
        <v>3.89</v>
      </c>
      <c r="I278">
        <v>9.64</v>
      </c>
      <c r="J278">
        <v>3.01</v>
      </c>
      <c r="K278">
        <v>2.5</v>
      </c>
      <c r="L278" t="s">
        <v>95</v>
      </c>
      <c r="M278" t="s">
        <v>83</v>
      </c>
      <c r="N278" t="s">
        <v>96</v>
      </c>
      <c r="O278">
        <v>8.23</v>
      </c>
      <c r="P278">
        <v>0</v>
      </c>
      <c r="Q278">
        <f t="shared" si="13"/>
        <v>19.760000000000002</v>
      </c>
      <c r="R278" t="str">
        <f>VLOOKUP(M278,'Footing table'!$B$3:$V$19,3,FALSE)</f>
        <v>RUB</v>
      </c>
      <c r="S278">
        <f t="shared" si="14"/>
        <v>9.7249999999999996</v>
      </c>
      <c r="T278" t="str">
        <f>VLOOKUP(S278,'Heating Units'!$B$2:$D$9,3,TRUE)</f>
        <v>XXS</v>
      </c>
    </row>
    <row r="279" spans="1:20" x14ac:dyDescent="0.25">
      <c r="A279" s="2">
        <f t="shared" si="12"/>
        <v>2</v>
      </c>
      <c r="B279" t="s">
        <v>274</v>
      </c>
      <c r="C279" t="s">
        <v>108</v>
      </c>
      <c r="D279" t="s">
        <v>238</v>
      </c>
      <c r="E279" t="s">
        <v>239</v>
      </c>
      <c r="F279" t="s">
        <v>82</v>
      </c>
      <c r="G279" t="s">
        <v>46</v>
      </c>
      <c r="H279">
        <v>3.89</v>
      </c>
      <c r="I279">
        <v>9.64</v>
      </c>
      <c r="J279">
        <v>3.03</v>
      </c>
      <c r="K279">
        <v>2.5</v>
      </c>
      <c r="L279" t="s">
        <v>95</v>
      </c>
      <c r="M279" t="s">
        <v>83</v>
      </c>
      <c r="N279" t="s">
        <v>96</v>
      </c>
      <c r="O279">
        <v>8.23</v>
      </c>
      <c r="P279">
        <v>0</v>
      </c>
      <c r="Q279">
        <f t="shared" si="13"/>
        <v>19.760000000000002</v>
      </c>
      <c r="R279" t="str">
        <f>VLOOKUP(M279,'Footing table'!$B$3:$V$19,3,FALSE)</f>
        <v>RUB</v>
      </c>
      <c r="S279">
        <f t="shared" si="14"/>
        <v>9.7249999999999996</v>
      </c>
      <c r="T279" t="str">
        <f>VLOOKUP(S279,'Heating Units'!$B$2:$D$9,3,TRUE)</f>
        <v>XXS</v>
      </c>
    </row>
    <row r="280" spans="1:20" x14ac:dyDescent="0.25">
      <c r="A280" s="2">
        <f t="shared" si="12"/>
        <v>0</v>
      </c>
      <c r="B280" t="s">
        <v>275</v>
      </c>
      <c r="C280" t="s">
        <v>106</v>
      </c>
      <c r="D280" t="s">
        <v>238</v>
      </c>
      <c r="E280" t="s">
        <v>239</v>
      </c>
      <c r="F280" t="s">
        <v>82</v>
      </c>
      <c r="G280" t="s">
        <v>46</v>
      </c>
      <c r="H280">
        <v>3.34</v>
      </c>
      <c r="I280">
        <v>8.5399999999999991</v>
      </c>
      <c r="J280">
        <v>4.03</v>
      </c>
      <c r="K280">
        <v>2.5</v>
      </c>
      <c r="L280" t="s">
        <v>95</v>
      </c>
      <c r="M280" t="s">
        <v>83</v>
      </c>
      <c r="N280" t="s">
        <v>96</v>
      </c>
      <c r="O280">
        <v>3.45</v>
      </c>
      <c r="P280">
        <v>0</v>
      </c>
      <c r="Q280">
        <f t="shared" si="13"/>
        <v>21.24</v>
      </c>
      <c r="R280" t="str">
        <f>VLOOKUP(M280,'Footing table'!$B$3:$V$19,3,FALSE)</f>
        <v>RUB</v>
      </c>
      <c r="S280">
        <f t="shared" si="14"/>
        <v>8.35</v>
      </c>
      <c r="T280" t="str">
        <f>VLOOKUP(S280,'Heating Units'!$B$2:$D$9,3,TRUE)</f>
        <v>XXS</v>
      </c>
    </row>
    <row r="281" spans="1:20" x14ac:dyDescent="0.25">
      <c r="A281" s="2">
        <f t="shared" si="12"/>
        <v>0</v>
      </c>
      <c r="B281" t="s">
        <v>276</v>
      </c>
      <c r="C281" t="s">
        <v>135</v>
      </c>
      <c r="D281" t="s">
        <v>238</v>
      </c>
      <c r="E281" t="s">
        <v>239</v>
      </c>
      <c r="F281" t="s">
        <v>82</v>
      </c>
      <c r="G281" t="s">
        <v>46</v>
      </c>
      <c r="H281">
        <v>3.34</v>
      </c>
      <c r="I281">
        <v>8.5399999999999991</v>
      </c>
      <c r="J281">
        <v>4.03</v>
      </c>
      <c r="K281">
        <v>2.5</v>
      </c>
      <c r="L281" t="s">
        <v>95</v>
      </c>
      <c r="M281" t="s">
        <v>83</v>
      </c>
      <c r="N281" t="s">
        <v>96</v>
      </c>
      <c r="O281">
        <v>3.45</v>
      </c>
      <c r="P281">
        <v>0</v>
      </c>
      <c r="Q281">
        <f t="shared" si="13"/>
        <v>21.24</v>
      </c>
      <c r="R281" t="str">
        <f>VLOOKUP(M281,'Footing table'!$B$3:$V$19,3,FALSE)</f>
        <v>RUB</v>
      </c>
      <c r="S281">
        <f t="shared" si="14"/>
        <v>8.35</v>
      </c>
      <c r="T281" t="str">
        <f>VLOOKUP(S281,'Heating Units'!$B$2:$D$9,3,TRUE)</f>
        <v>XXS</v>
      </c>
    </row>
    <row r="282" spans="1:20" x14ac:dyDescent="0.25">
      <c r="A282" s="2">
        <f t="shared" si="12"/>
        <v>4</v>
      </c>
      <c r="B282" t="s">
        <v>277</v>
      </c>
      <c r="C282" t="s">
        <v>135</v>
      </c>
      <c r="D282" t="s">
        <v>238</v>
      </c>
      <c r="E282" t="s">
        <v>239</v>
      </c>
      <c r="F282" t="s">
        <v>82</v>
      </c>
      <c r="G282" t="s">
        <v>46</v>
      </c>
      <c r="H282">
        <v>3.29</v>
      </c>
      <c r="I282">
        <v>8.49</v>
      </c>
      <c r="J282">
        <v>3.03</v>
      </c>
      <c r="K282">
        <v>2.5</v>
      </c>
      <c r="L282" t="s">
        <v>95</v>
      </c>
      <c r="M282" t="s">
        <v>83</v>
      </c>
      <c r="N282" t="s">
        <v>96</v>
      </c>
      <c r="O282">
        <v>3.45</v>
      </c>
      <c r="P282">
        <v>0</v>
      </c>
      <c r="Q282">
        <f t="shared" si="13"/>
        <v>21.065000000000001</v>
      </c>
      <c r="R282" t="str">
        <f>VLOOKUP(M282,'Footing table'!$B$3:$V$19,3,FALSE)</f>
        <v>RUB</v>
      </c>
      <c r="S282">
        <f t="shared" si="14"/>
        <v>8.2249999999999996</v>
      </c>
      <c r="T282" t="str">
        <f>VLOOKUP(S282,'Heating Units'!$B$2:$D$9,3,TRUE)</f>
        <v>XXS</v>
      </c>
    </row>
    <row r="283" spans="1:20" x14ac:dyDescent="0.25">
      <c r="A283" s="2">
        <f t="shared" si="12"/>
        <v>4</v>
      </c>
      <c r="B283" t="s">
        <v>278</v>
      </c>
      <c r="C283" t="s">
        <v>106</v>
      </c>
      <c r="D283" t="s">
        <v>238</v>
      </c>
      <c r="E283" t="s">
        <v>239</v>
      </c>
      <c r="F283" t="s">
        <v>82</v>
      </c>
      <c r="G283" t="s">
        <v>46</v>
      </c>
      <c r="H283">
        <v>3.24</v>
      </c>
      <c r="I283">
        <v>8.44</v>
      </c>
      <c r="J283">
        <v>3.03</v>
      </c>
      <c r="K283">
        <v>2.5</v>
      </c>
      <c r="L283" t="s">
        <v>95</v>
      </c>
      <c r="M283" t="s">
        <v>83</v>
      </c>
      <c r="N283" t="s">
        <v>96</v>
      </c>
      <c r="O283">
        <v>3.45</v>
      </c>
      <c r="P283">
        <v>0</v>
      </c>
      <c r="Q283">
        <f t="shared" si="13"/>
        <v>20.889999999999997</v>
      </c>
      <c r="R283" t="str">
        <f>VLOOKUP(M283,'Footing table'!$B$3:$V$19,3,FALSE)</f>
        <v>RUB</v>
      </c>
      <c r="S283">
        <f t="shared" si="14"/>
        <v>8.1000000000000014</v>
      </c>
      <c r="T283" t="str">
        <f>VLOOKUP(S283,'Heating Units'!$B$2:$D$9,3,TRUE)</f>
        <v>XXS</v>
      </c>
    </row>
    <row r="284" spans="1:20" x14ac:dyDescent="0.25">
      <c r="A284" s="2">
        <f t="shared" si="12"/>
        <v>1</v>
      </c>
      <c r="B284" t="s">
        <v>279</v>
      </c>
      <c r="C284" t="s">
        <v>140</v>
      </c>
      <c r="D284" t="s">
        <v>238</v>
      </c>
      <c r="E284" t="s">
        <v>239</v>
      </c>
      <c r="F284" t="s">
        <v>82</v>
      </c>
      <c r="G284" t="s">
        <v>46</v>
      </c>
      <c r="H284">
        <v>3.08</v>
      </c>
      <c r="I284">
        <v>7.04</v>
      </c>
      <c r="J284">
        <v>3.01</v>
      </c>
      <c r="K284">
        <v>2.5</v>
      </c>
      <c r="L284" t="s">
        <v>95</v>
      </c>
      <c r="M284" t="s">
        <v>83</v>
      </c>
      <c r="N284" t="s">
        <v>96</v>
      </c>
      <c r="O284">
        <v>2.13</v>
      </c>
      <c r="P284">
        <v>0</v>
      </c>
      <c r="Q284">
        <f t="shared" si="13"/>
        <v>18.55</v>
      </c>
      <c r="R284" t="str">
        <f>VLOOKUP(M284,'Footing table'!$B$3:$V$19,3,FALSE)</f>
        <v>RUB</v>
      </c>
      <c r="S284">
        <f t="shared" si="14"/>
        <v>7.7</v>
      </c>
      <c r="T284" t="str">
        <f>VLOOKUP(S284,'Heating Units'!$B$2:$D$9,3,TRUE)</f>
        <v>XXS</v>
      </c>
    </row>
    <row r="285" spans="1:20" x14ac:dyDescent="0.25">
      <c r="A285" s="2">
        <f t="shared" si="12"/>
        <v>2</v>
      </c>
      <c r="B285" t="s">
        <v>280</v>
      </c>
      <c r="C285" t="s">
        <v>140</v>
      </c>
      <c r="D285" t="s">
        <v>270</v>
      </c>
      <c r="E285" t="s">
        <v>239</v>
      </c>
      <c r="F285" t="s">
        <v>82</v>
      </c>
      <c r="G285" t="s">
        <v>46</v>
      </c>
      <c r="H285">
        <v>3.08</v>
      </c>
      <c r="I285">
        <v>7.04</v>
      </c>
      <c r="J285">
        <v>3.03</v>
      </c>
      <c r="K285">
        <v>2.5</v>
      </c>
      <c r="L285" t="s">
        <v>95</v>
      </c>
      <c r="M285" t="s">
        <v>83</v>
      </c>
      <c r="N285" t="s">
        <v>96</v>
      </c>
      <c r="O285">
        <v>2.13</v>
      </c>
      <c r="P285">
        <v>0</v>
      </c>
      <c r="Q285">
        <f t="shared" si="13"/>
        <v>18.55</v>
      </c>
      <c r="R285" t="str">
        <f>VLOOKUP(M285,'Footing table'!$B$3:$V$19,3,FALSE)</f>
        <v>RUB</v>
      </c>
      <c r="S285">
        <f t="shared" si="14"/>
        <v>7.7</v>
      </c>
      <c r="T285" t="str">
        <f>VLOOKUP(S285,'Heating Units'!$B$2:$D$9,3,TRUE)</f>
        <v>XXS</v>
      </c>
    </row>
    <row r="286" spans="1:20" x14ac:dyDescent="0.25">
      <c r="A286" s="2">
        <f t="shared" si="12"/>
        <v>3</v>
      </c>
      <c r="B286" t="s">
        <v>281</v>
      </c>
      <c r="C286" t="s">
        <v>140</v>
      </c>
      <c r="D286" t="s">
        <v>238</v>
      </c>
      <c r="E286" t="s">
        <v>239</v>
      </c>
      <c r="F286" t="s">
        <v>18</v>
      </c>
      <c r="G286" t="s">
        <v>46</v>
      </c>
      <c r="H286">
        <v>3.08</v>
      </c>
      <c r="I286">
        <v>7.04</v>
      </c>
      <c r="J286">
        <v>2.99</v>
      </c>
      <c r="K286">
        <v>2.5</v>
      </c>
      <c r="L286" t="s">
        <v>35</v>
      </c>
      <c r="M286" t="s">
        <v>83</v>
      </c>
      <c r="N286" t="s">
        <v>41</v>
      </c>
      <c r="O286">
        <v>2.13</v>
      </c>
      <c r="P286">
        <v>0</v>
      </c>
      <c r="Q286">
        <f t="shared" si="13"/>
        <v>18.55</v>
      </c>
      <c r="R286" t="str">
        <f>VLOOKUP(M286,'Footing table'!$B$3:$V$19,3,FALSE)</f>
        <v>RUB</v>
      </c>
      <c r="S286">
        <f t="shared" si="14"/>
        <v>7.7</v>
      </c>
      <c r="T286" t="str">
        <f>VLOOKUP(S286,'Heating Units'!$B$2:$D$9,3,TRUE)</f>
        <v>XXS</v>
      </c>
    </row>
    <row r="287" spans="1:20" x14ac:dyDescent="0.25">
      <c r="A287" s="2">
        <f t="shared" si="12"/>
        <v>1</v>
      </c>
      <c r="B287" t="s">
        <v>282</v>
      </c>
      <c r="C287" t="s">
        <v>106</v>
      </c>
      <c r="D287" t="s">
        <v>253</v>
      </c>
      <c r="E287" t="s">
        <v>239</v>
      </c>
      <c r="F287" t="s">
        <v>82</v>
      </c>
      <c r="G287" t="s">
        <v>46</v>
      </c>
      <c r="H287">
        <v>3.03</v>
      </c>
      <c r="I287">
        <v>7.03</v>
      </c>
      <c r="J287">
        <v>3.01</v>
      </c>
      <c r="K287">
        <v>2.5</v>
      </c>
      <c r="L287" t="s">
        <v>95</v>
      </c>
      <c r="M287" t="s">
        <v>83</v>
      </c>
      <c r="N287" t="s">
        <v>96</v>
      </c>
      <c r="O287">
        <v>3.72</v>
      </c>
      <c r="P287">
        <v>0</v>
      </c>
      <c r="Q287">
        <f t="shared" si="13"/>
        <v>16.885000000000002</v>
      </c>
      <c r="R287" t="str">
        <f>VLOOKUP(M287,'Footing table'!$B$3:$V$19,3,FALSE)</f>
        <v>RUB</v>
      </c>
      <c r="S287">
        <f t="shared" si="14"/>
        <v>7.5749999999999993</v>
      </c>
      <c r="T287" t="str">
        <f>VLOOKUP(S287,'Heating Units'!$B$2:$D$9,3,TRUE)</f>
        <v>XXS</v>
      </c>
    </row>
    <row r="288" spans="1:20" x14ac:dyDescent="0.25">
      <c r="A288" s="2">
        <f t="shared" si="12"/>
        <v>2</v>
      </c>
      <c r="B288" t="s">
        <v>283</v>
      </c>
      <c r="C288" t="s">
        <v>106</v>
      </c>
      <c r="D288" t="s">
        <v>270</v>
      </c>
      <c r="E288" t="s">
        <v>239</v>
      </c>
      <c r="F288" t="s">
        <v>82</v>
      </c>
      <c r="G288" t="s">
        <v>46</v>
      </c>
      <c r="H288">
        <v>3.03</v>
      </c>
      <c r="I288">
        <v>7.03</v>
      </c>
      <c r="J288">
        <v>3.03</v>
      </c>
      <c r="K288">
        <v>2.5</v>
      </c>
      <c r="L288" t="s">
        <v>95</v>
      </c>
      <c r="M288" t="s">
        <v>83</v>
      </c>
      <c r="N288" t="s">
        <v>96</v>
      </c>
      <c r="O288">
        <v>3.72</v>
      </c>
      <c r="P288">
        <v>0</v>
      </c>
      <c r="Q288">
        <f t="shared" si="13"/>
        <v>16.885000000000002</v>
      </c>
      <c r="R288" t="str">
        <f>VLOOKUP(M288,'Footing table'!$B$3:$V$19,3,FALSE)</f>
        <v>RUB</v>
      </c>
      <c r="S288">
        <f t="shared" si="14"/>
        <v>7.5749999999999993</v>
      </c>
      <c r="T288" t="str">
        <f>VLOOKUP(S288,'Heating Units'!$B$2:$D$9,3,TRUE)</f>
        <v>XXS</v>
      </c>
    </row>
    <row r="289" spans="1:20" x14ac:dyDescent="0.25">
      <c r="A289" s="2">
        <f t="shared" si="12"/>
        <v>3</v>
      </c>
      <c r="B289" t="s">
        <v>284</v>
      </c>
      <c r="C289" t="s">
        <v>106</v>
      </c>
      <c r="D289" t="s">
        <v>270</v>
      </c>
      <c r="E289" t="s">
        <v>239</v>
      </c>
      <c r="F289" t="s">
        <v>18</v>
      </c>
      <c r="G289" t="s">
        <v>46</v>
      </c>
      <c r="H289">
        <v>3.03</v>
      </c>
      <c r="I289">
        <v>7.03</v>
      </c>
      <c r="J289">
        <v>2.99</v>
      </c>
      <c r="K289">
        <v>2.5</v>
      </c>
      <c r="L289" t="s">
        <v>35</v>
      </c>
      <c r="M289" t="s">
        <v>83</v>
      </c>
      <c r="N289" t="s">
        <v>41</v>
      </c>
      <c r="O289">
        <v>3.72</v>
      </c>
      <c r="P289">
        <v>0</v>
      </c>
      <c r="Q289">
        <f t="shared" si="13"/>
        <v>16.885000000000002</v>
      </c>
      <c r="R289" t="str">
        <f>VLOOKUP(M289,'Footing table'!$B$3:$V$19,3,FALSE)</f>
        <v>RUB</v>
      </c>
      <c r="S289">
        <f t="shared" si="14"/>
        <v>7.5749999999999993</v>
      </c>
      <c r="T289" t="str">
        <f>VLOOKUP(S289,'Heating Units'!$B$2:$D$9,3,TRUE)</f>
        <v>XXS</v>
      </c>
    </row>
    <row r="290" spans="1:20" x14ac:dyDescent="0.25">
      <c r="A290" s="2">
        <f t="shared" si="12"/>
        <v>1</v>
      </c>
      <c r="B290" t="s">
        <v>285</v>
      </c>
      <c r="C290" t="s">
        <v>135</v>
      </c>
      <c r="D290" t="s">
        <v>238</v>
      </c>
      <c r="E290" t="s">
        <v>239</v>
      </c>
      <c r="F290" t="s">
        <v>82</v>
      </c>
      <c r="G290" t="s">
        <v>46</v>
      </c>
      <c r="H290">
        <v>2.98</v>
      </c>
      <c r="I290">
        <v>6.99</v>
      </c>
      <c r="J290">
        <v>3.01</v>
      </c>
      <c r="K290">
        <v>2.5</v>
      </c>
      <c r="L290" t="s">
        <v>95</v>
      </c>
      <c r="M290" t="s">
        <v>83</v>
      </c>
      <c r="N290" t="s">
        <v>96</v>
      </c>
      <c r="O290">
        <v>3.72</v>
      </c>
      <c r="P290">
        <v>0</v>
      </c>
      <c r="Q290">
        <f t="shared" si="13"/>
        <v>16.735000000000003</v>
      </c>
      <c r="R290" t="str">
        <f>VLOOKUP(M290,'Footing table'!$B$3:$V$19,3,FALSE)</f>
        <v>RUB</v>
      </c>
      <c r="S290">
        <f t="shared" si="14"/>
        <v>7.45</v>
      </c>
      <c r="T290" t="str">
        <f>VLOOKUP(S290,'Heating Units'!$B$2:$D$9,3,TRUE)</f>
        <v>XXS</v>
      </c>
    </row>
    <row r="291" spans="1:20" x14ac:dyDescent="0.25">
      <c r="A291" s="2">
        <f t="shared" si="12"/>
        <v>2</v>
      </c>
      <c r="B291" t="s">
        <v>286</v>
      </c>
      <c r="C291" t="s">
        <v>135</v>
      </c>
      <c r="D291" t="s">
        <v>270</v>
      </c>
      <c r="E291" t="s">
        <v>239</v>
      </c>
      <c r="F291" t="s">
        <v>82</v>
      </c>
      <c r="G291" t="s">
        <v>46</v>
      </c>
      <c r="H291">
        <v>2.98</v>
      </c>
      <c r="I291">
        <v>6.99</v>
      </c>
      <c r="J291">
        <v>3.03</v>
      </c>
      <c r="K291">
        <v>2.5</v>
      </c>
      <c r="L291" t="s">
        <v>95</v>
      </c>
      <c r="M291" t="s">
        <v>83</v>
      </c>
      <c r="N291" t="s">
        <v>96</v>
      </c>
      <c r="O291">
        <v>3.72</v>
      </c>
      <c r="P291">
        <v>0</v>
      </c>
      <c r="Q291">
        <f t="shared" si="13"/>
        <v>16.735000000000003</v>
      </c>
      <c r="R291" t="str">
        <f>VLOOKUP(M291,'Footing table'!$B$3:$V$19,3,FALSE)</f>
        <v>RUB</v>
      </c>
      <c r="S291">
        <f t="shared" si="14"/>
        <v>7.45</v>
      </c>
      <c r="T291" t="str">
        <f>VLOOKUP(S291,'Heating Units'!$B$2:$D$9,3,TRUE)</f>
        <v>XXS</v>
      </c>
    </row>
    <row r="292" spans="1:20" x14ac:dyDescent="0.25">
      <c r="A292" s="2">
        <f t="shared" si="12"/>
        <v>3</v>
      </c>
      <c r="B292" t="s">
        <v>287</v>
      </c>
      <c r="C292" t="s">
        <v>135</v>
      </c>
      <c r="D292" t="s">
        <v>270</v>
      </c>
      <c r="E292" t="s">
        <v>239</v>
      </c>
      <c r="F292" t="s">
        <v>18</v>
      </c>
      <c r="G292" t="s">
        <v>46</v>
      </c>
      <c r="H292">
        <v>2.98</v>
      </c>
      <c r="I292">
        <v>6.99</v>
      </c>
      <c r="J292">
        <v>2.99</v>
      </c>
      <c r="K292">
        <v>2.5</v>
      </c>
      <c r="L292" t="s">
        <v>35</v>
      </c>
      <c r="M292" t="s">
        <v>83</v>
      </c>
      <c r="N292" t="s">
        <v>41</v>
      </c>
      <c r="O292">
        <v>3.72</v>
      </c>
      <c r="P292">
        <v>0</v>
      </c>
      <c r="Q292">
        <f t="shared" si="13"/>
        <v>16.735000000000003</v>
      </c>
      <c r="R292" t="str">
        <f>VLOOKUP(M292,'Footing table'!$B$3:$V$19,3,FALSE)</f>
        <v>RUB</v>
      </c>
      <c r="S292">
        <f t="shared" si="14"/>
        <v>7.45</v>
      </c>
      <c r="T292" t="str">
        <f>VLOOKUP(S292,'Heating Units'!$B$2:$D$9,3,TRUE)</f>
        <v>XXS</v>
      </c>
    </row>
    <row r="293" spans="1:20" x14ac:dyDescent="0.25">
      <c r="A293" s="2">
        <f t="shared" si="12"/>
        <v>3</v>
      </c>
      <c r="B293" t="s">
        <v>288</v>
      </c>
      <c r="C293" t="s">
        <v>108</v>
      </c>
      <c r="D293" t="s">
        <v>270</v>
      </c>
      <c r="E293" t="s">
        <v>239</v>
      </c>
      <c r="F293" t="s">
        <v>18</v>
      </c>
      <c r="G293" t="s">
        <v>46</v>
      </c>
      <c r="H293">
        <v>1.01</v>
      </c>
      <c r="I293">
        <v>4.04</v>
      </c>
      <c r="J293">
        <v>2.99</v>
      </c>
      <c r="K293">
        <v>2.5</v>
      </c>
      <c r="L293" t="s">
        <v>35</v>
      </c>
      <c r="M293" t="s">
        <v>83</v>
      </c>
      <c r="N293" t="s">
        <v>41</v>
      </c>
      <c r="O293">
        <v>1.59</v>
      </c>
      <c r="P293">
        <v>0</v>
      </c>
      <c r="Q293">
        <f t="shared" si="13"/>
        <v>9.52</v>
      </c>
      <c r="R293" t="str">
        <f>VLOOKUP(M293,'Footing table'!$B$3:$V$19,3,FALSE)</f>
        <v>RUB</v>
      </c>
      <c r="S293">
        <f t="shared" si="14"/>
        <v>2.5249999999999999</v>
      </c>
      <c r="T293" t="str">
        <f>VLOOKUP(S293,'Heating Units'!$B$2:$D$9,3,TRUE)</f>
        <v>XXS</v>
      </c>
    </row>
    <row r="294" spans="1:20" x14ac:dyDescent="0.25">
      <c r="A294" s="2">
        <f t="shared" si="12"/>
        <v>1</v>
      </c>
      <c r="B294" t="s">
        <v>289</v>
      </c>
      <c r="C294" t="s">
        <v>108</v>
      </c>
      <c r="D294" t="s">
        <v>238</v>
      </c>
      <c r="E294" t="s">
        <v>239</v>
      </c>
      <c r="F294" t="s">
        <v>82</v>
      </c>
      <c r="G294" t="s">
        <v>46</v>
      </c>
      <c r="H294">
        <v>1</v>
      </c>
      <c r="I294">
        <v>4.0199999999999996</v>
      </c>
      <c r="J294">
        <v>3.01</v>
      </c>
      <c r="K294">
        <v>2.5</v>
      </c>
      <c r="L294" t="s">
        <v>95</v>
      </c>
      <c r="M294" t="s">
        <v>83</v>
      </c>
      <c r="N294" t="s">
        <v>96</v>
      </c>
      <c r="O294">
        <v>1.59</v>
      </c>
      <c r="P294">
        <v>0</v>
      </c>
      <c r="Q294">
        <f t="shared" si="13"/>
        <v>9.4599999999999991</v>
      </c>
      <c r="R294" t="str">
        <f>VLOOKUP(M294,'Footing table'!$B$3:$V$19,3,FALSE)</f>
        <v>RUB</v>
      </c>
      <c r="S294">
        <f t="shared" si="14"/>
        <v>2.5</v>
      </c>
      <c r="T294" t="str">
        <f>VLOOKUP(S294,'Heating Units'!$B$2:$D$9,3,TRUE)</f>
        <v>XXS</v>
      </c>
    </row>
    <row r="295" spans="1:20" x14ac:dyDescent="0.25">
      <c r="A295" s="2">
        <f t="shared" si="12"/>
        <v>2</v>
      </c>
      <c r="B295" t="s">
        <v>290</v>
      </c>
      <c r="C295" t="s">
        <v>108</v>
      </c>
      <c r="D295" t="s">
        <v>238</v>
      </c>
      <c r="E295" t="s">
        <v>239</v>
      </c>
      <c r="F295" t="s">
        <v>82</v>
      </c>
      <c r="G295" t="s">
        <v>46</v>
      </c>
      <c r="H295">
        <v>1</v>
      </c>
      <c r="I295">
        <v>4.0199999999999996</v>
      </c>
      <c r="J295">
        <v>3.03</v>
      </c>
      <c r="K295">
        <v>2.5</v>
      </c>
      <c r="L295" t="s">
        <v>95</v>
      </c>
      <c r="M295" t="s">
        <v>83</v>
      </c>
      <c r="N295" t="s">
        <v>96</v>
      </c>
      <c r="O295">
        <v>1.59</v>
      </c>
      <c r="P295">
        <v>0</v>
      </c>
      <c r="Q295">
        <f t="shared" si="13"/>
        <v>9.4599999999999991</v>
      </c>
      <c r="R295" t="str">
        <f>VLOOKUP(M295,'Footing table'!$B$3:$V$19,3,FALSE)</f>
        <v>RUB</v>
      </c>
      <c r="S295">
        <f t="shared" si="14"/>
        <v>2.5</v>
      </c>
      <c r="T295" t="str">
        <f>VLOOKUP(S295,'Heating Units'!$B$2:$D$9,3,TRUE)</f>
        <v>XXS</v>
      </c>
    </row>
    <row r="296" spans="1:20" x14ac:dyDescent="0.25">
      <c r="A296" s="2">
        <f t="shared" si="12"/>
        <v>0</v>
      </c>
      <c r="B296" t="s">
        <v>291</v>
      </c>
      <c r="C296" t="s">
        <v>94</v>
      </c>
      <c r="D296" t="s">
        <v>238</v>
      </c>
      <c r="E296" t="s">
        <v>239</v>
      </c>
      <c r="F296" t="s">
        <v>82</v>
      </c>
      <c r="G296" t="s">
        <v>46</v>
      </c>
      <c r="H296">
        <v>0.99</v>
      </c>
      <c r="I296">
        <v>4</v>
      </c>
      <c r="J296">
        <v>4.03</v>
      </c>
      <c r="K296">
        <v>2.5</v>
      </c>
      <c r="L296" t="s">
        <v>95</v>
      </c>
      <c r="M296" t="s">
        <v>83</v>
      </c>
      <c r="N296" t="s">
        <v>96</v>
      </c>
      <c r="O296">
        <v>1.59</v>
      </c>
      <c r="P296">
        <v>0</v>
      </c>
      <c r="Q296">
        <f t="shared" si="13"/>
        <v>9.4</v>
      </c>
      <c r="R296" t="str">
        <f>VLOOKUP(M296,'Footing table'!$B$3:$V$19,3,FALSE)</f>
        <v>RUB</v>
      </c>
      <c r="S296">
        <f t="shared" si="14"/>
        <v>2.4750000000000001</v>
      </c>
      <c r="T296" t="str">
        <f>VLOOKUP(S296,'Heating Units'!$B$2:$D$9,3,TRUE)</f>
        <v>XXS</v>
      </c>
    </row>
    <row r="297" spans="1:20" x14ac:dyDescent="0.25">
      <c r="A297" s="2">
        <f t="shared" si="12"/>
        <v>0</v>
      </c>
      <c r="B297" t="s">
        <v>292</v>
      </c>
      <c r="C297" t="s">
        <v>108</v>
      </c>
      <c r="D297" t="s">
        <v>238</v>
      </c>
      <c r="E297" t="s">
        <v>239</v>
      </c>
      <c r="F297" t="s">
        <v>82</v>
      </c>
      <c r="G297" t="s">
        <v>46</v>
      </c>
      <c r="H297">
        <v>0.99</v>
      </c>
      <c r="I297">
        <v>4</v>
      </c>
      <c r="J297">
        <v>4.03</v>
      </c>
      <c r="K297">
        <v>2.5</v>
      </c>
      <c r="L297" t="s">
        <v>95</v>
      </c>
      <c r="M297" t="s">
        <v>83</v>
      </c>
      <c r="N297" t="s">
        <v>96</v>
      </c>
      <c r="O297">
        <v>1.59</v>
      </c>
      <c r="P297">
        <v>0</v>
      </c>
      <c r="Q297">
        <f t="shared" si="13"/>
        <v>9.4</v>
      </c>
      <c r="R297" t="str">
        <f>VLOOKUP(M297,'Footing table'!$B$3:$V$19,3,FALSE)</f>
        <v>RUB</v>
      </c>
      <c r="S297">
        <f t="shared" si="14"/>
        <v>2.4750000000000001</v>
      </c>
      <c r="T297" t="str">
        <f>VLOOKUP(S297,'Heating Units'!$B$2:$D$9,3,TRUE)</f>
        <v>XXS</v>
      </c>
    </row>
    <row r="298" spans="1:20" x14ac:dyDescent="0.25">
      <c r="A298" s="2">
        <f t="shared" si="12"/>
        <v>4</v>
      </c>
      <c r="B298" t="s">
        <v>293</v>
      </c>
      <c r="C298" t="s">
        <v>94</v>
      </c>
      <c r="D298" t="s">
        <v>238</v>
      </c>
      <c r="E298" t="s">
        <v>239</v>
      </c>
      <c r="F298" t="s">
        <v>82</v>
      </c>
      <c r="G298" t="s">
        <v>46</v>
      </c>
      <c r="H298">
        <v>0.99</v>
      </c>
      <c r="I298">
        <v>4</v>
      </c>
      <c r="J298">
        <v>3.03</v>
      </c>
      <c r="K298">
        <v>2.5</v>
      </c>
      <c r="L298" t="s">
        <v>95</v>
      </c>
      <c r="M298" t="s">
        <v>83</v>
      </c>
      <c r="N298" t="s">
        <v>96</v>
      </c>
      <c r="O298">
        <v>1.59</v>
      </c>
      <c r="P298">
        <v>0</v>
      </c>
      <c r="Q298">
        <f t="shared" si="13"/>
        <v>9.4</v>
      </c>
      <c r="R298" t="str">
        <f>VLOOKUP(M298,'Footing table'!$B$3:$V$19,3,FALSE)</f>
        <v>RUB</v>
      </c>
      <c r="S298">
        <f t="shared" si="14"/>
        <v>2.4750000000000001</v>
      </c>
      <c r="T298" t="str">
        <f>VLOOKUP(S298,'Heating Units'!$B$2:$D$9,3,TRUE)</f>
        <v>XXS</v>
      </c>
    </row>
    <row r="299" spans="1:20" x14ac:dyDescent="0.25">
      <c r="A299" s="2">
        <f t="shared" si="12"/>
        <v>4</v>
      </c>
      <c r="B299" t="s">
        <v>294</v>
      </c>
      <c r="C299" t="s">
        <v>108</v>
      </c>
      <c r="D299" t="s">
        <v>238</v>
      </c>
      <c r="E299" t="s">
        <v>239</v>
      </c>
      <c r="F299" t="s">
        <v>82</v>
      </c>
      <c r="G299" t="s">
        <v>46</v>
      </c>
      <c r="H299">
        <v>0.99</v>
      </c>
      <c r="I299">
        <v>4</v>
      </c>
      <c r="J299">
        <v>3.03</v>
      </c>
      <c r="K299">
        <v>2.5</v>
      </c>
      <c r="L299" t="s">
        <v>95</v>
      </c>
      <c r="M299" t="s">
        <v>83</v>
      </c>
      <c r="N299" t="s">
        <v>96</v>
      </c>
      <c r="O299">
        <v>1.59</v>
      </c>
      <c r="P299">
        <v>0</v>
      </c>
      <c r="Q299">
        <f t="shared" si="13"/>
        <v>9.4</v>
      </c>
      <c r="R299" t="str">
        <f>VLOOKUP(M299,'Footing table'!$B$3:$V$19,3,FALSE)</f>
        <v>RUB</v>
      </c>
      <c r="S299">
        <f t="shared" si="14"/>
        <v>2.4750000000000001</v>
      </c>
      <c r="T299" t="str">
        <f>VLOOKUP(S299,'Heating Units'!$B$2:$D$9,3,TRUE)</f>
        <v>XXS</v>
      </c>
    </row>
    <row r="300" spans="1:20" x14ac:dyDescent="0.25">
      <c r="A300" s="2">
        <f t="shared" si="12"/>
        <v>1</v>
      </c>
      <c r="B300" t="s">
        <v>295</v>
      </c>
      <c r="C300" t="s">
        <v>94</v>
      </c>
      <c r="D300" t="s">
        <v>238</v>
      </c>
      <c r="E300" t="s">
        <v>239</v>
      </c>
      <c r="F300" t="s">
        <v>82</v>
      </c>
      <c r="G300" t="s">
        <v>46</v>
      </c>
      <c r="H300">
        <v>0.95</v>
      </c>
      <c r="I300">
        <v>3.92</v>
      </c>
      <c r="J300">
        <v>3.01</v>
      </c>
      <c r="K300">
        <v>2.5</v>
      </c>
      <c r="L300" t="s">
        <v>95</v>
      </c>
      <c r="M300" t="s">
        <v>83</v>
      </c>
      <c r="N300" t="s">
        <v>96</v>
      </c>
      <c r="O300">
        <v>1.59</v>
      </c>
      <c r="P300">
        <v>0</v>
      </c>
      <c r="Q300">
        <f t="shared" si="13"/>
        <v>9.16</v>
      </c>
      <c r="R300" t="str">
        <f>VLOOKUP(M300,'Footing table'!$B$3:$V$19,3,FALSE)</f>
        <v>RUB</v>
      </c>
      <c r="S300">
        <f t="shared" si="14"/>
        <v>2.375</v>
      </c>
      <c r="T300" t="str">
        <f>VLOOKUP(S300,'Heating Units'!$B$2:$D$9,3,TRUE)</f>
        <v>XXS</v>
      </c>
    </row>
    <row r="301" spans="1:20" x14ac:dyDescent="0.25">
      <c r="A301" s="2">
        <f t="shared" si="12"/>
        <v>1</v>
      </c>
      <c r="B301" t="s">
        <v>296</v>
      </c>
      <c r="C301" t="s">
        <v>94</v>
      </c>
      <c r="D301" t="s">
        <v>238</v>
      </c>
      <c r="E301" t="s">
        <v>239</v>
      </c>
      <c r="F301" t="s">
        <v>82</v>
      </c>
      <c r="G301" t="s">
        <v>46</v>
      </c>
      <c r="H301">
        <v>0.95</v>
      </c>
      <c r="I301">
        <v>3.92</v>
      </c>
      <c r="J301">
        <v>3.01</v>
      </c>
      <c r="K301">
        <v>2.5</v>
      </c>
      <c r="L301" t="s">
        <v>95</v>
      </c>
      <c r="M301" t="s">
        <v>83</v>
      </c>
      <c r="N301" t="s">
        <v>96</v>
      </c>
      <c r="O301">
        <v>1.59</v>
      </c>
      <c r="P301">
        <v>0</v>
      </c>
      <c r="Q301">
        <f t="shared" si="13"/>
        <v>9.16</v>
      </c>
      <c r="R301" t="str">
        <f>VLOOKUP(M301,'Footing table'!$B$3:$V$19,3,FALSE)</f>
        <v>RUB</v>
      </c>
      <c r="S301">
        <f t="shared" si="14"/>
        <v>2.375</v>
      </c>
      <c r="T301" t="str">
        <f>VLOOKUP(S301,'Heating Units'!$B$2:$D$9,3,TRUE)</f>
        <v>XXS</v>
      </c>
    </row>
    <row r="302" spans="1:20" x14ac:dyDescent="0.25">
      <c r="A302" s="2">
        <f t="shared" si="12"/>
        <v>1</v>
      </c>
      <c r="B302" t="s">
        <v>297</v>
      </c>
      <c r="C302" t="s">
        <v>108</v>
      </c>
      <c r="D302" t="s">
        <v>238</v>
      </c>
      <c r="E302" t="s">
        <v>239</v>
      </c>
      <c r="F302" t="s">
        <v>82</v>
      </c>
      <c r="G302" t="s">
        <v>46</v>
      </c>
      <c r="H302">
        <v>0.95</v>
      </c>
      <c r="I302">
        <v>3.92</v>
      </c>
      <c r="J302">
        <v>3.01</v>
      </c>
      <c r="K302">
        <v>2.5</v>
      </c>
      <c r="L302" t="s">
        <v>95</v>
      </c>
      <c r="M302" t="s">
        <v>83</v>
      </c>
      <c r="N302" t="s">
        <v>96</v>
      </c>
      <c r="O302">
        <v>1.59</v>
      </c>
      <c r="P302">
        <v>0</v>
      </c>
      <c r="Q302">
        <f t="shared" si="13"/>
        <v>9.16</v>
      </c>
      <c r="R302" t="str">
        <f>VLOOKUP(M302,'Footing table'!$B$3:$V$19,3,FALSE)</f>
        <v>RUB</v>
      </c>
      <c r="S302">
        <f t="shared" si="14"/>
        <v>2.375</v>
      </c>
      <c r="T302" t="str">
        <f>VLOOKUP(S302,'Heating Units'!$B$2:$D$9,3,TRUE)</f>
        <v>XXS</v>
      </c>
    </row>
    <row r="303" spans="1:20" x14ac:dyDescent="0.25">
      <c r="A303" s="2">
        <f t="shared" si="12"/>
        <v>1</v>
      </c>
      <c r="B303" t="s">
        <v>298</v>
      </c>
      <c r="C303" t="s">
        <v>108</v>
      </c>
      <c r="D303" t="s">
        <v>238</v>
      </c>
      <c r="E303" t="s">
        <v>239</v>
      </c>
      <c r="F303" t="s">
        <v>82</v>
      </c>
      <c r="G303" t="s">
        <v>46</v>
      </c>
      <c r="H303">
        <v>0.95</v>
      </c>
      <c r="I303">
        <v>3.92</v>
      </c>
      <c r="J303">
        <v>3.01</v>
      </c>
      <c r="K303">
        <v>2.5</v>
      </c>
      <c r="L303" t="s">
        <v>95</v>
      </c>
      <c r="M303" t="s">
        <v>83</v>
      </c>
      <c r="N303" t="s">
        <v>96</v>
      </c>
      <c r="O303">
        <v>1.59</v>
      </c>
      <c r="P303">
        <v>0</v>
      </c>
      <c r="Q303">
        <f t="shared" si="13"/>
        <v>9.16</v>
      </c>
      <c r="R303" t="str">
        <f>VLOOKUP(M303,'Footing table'!$B$3:$V$19,3,FALSE)</f>
        <v>RUB</v>
      </c>
      <c r="S303">
        <f t="shared" si="14"/>
        <v>2.375</v>
      </c>
      <c r="T303" t="str">
        <f>VLOOKUP(S303,'Heating Units'!$B$2:$D$9,3,TRUE)</f>
        <v>XXS</v>
      </c>
    </row>
    <row r="304" spans="1:20" x14ac:dyDescent="0.25">
      <c r="A304" s="2">
        <f t="shared" si="12"/>
        <v>1</v>
      </c>
      <c r="B304" t="s">
        <v>299</v>
      </c>
      <c r="C304" t="s">
        <v>108</v>
      </c>
      <c r="D304" t="s">
        <v>238</v>
      </c>
      <c r="E304" t="s">
        <v>239</v>
      </c>
      <c r="F304" t="s">
        <v>82</v>
      </c>
      <c r="G304" t="s">
        <v>46</v>
      </c>
      <c r="H304">
        <v>0.95</v>
      </c>
      <c r="I304">
        <v>3.92</v>
      </c>
      <c r="J304">
        <v>3.01</v>
      </c>
      <c r="K304">
        <v>2.5</v>
      </c>
      <c r="L304" t="s">
        <v>95</v>
      </c>
      <c r="M304" t="s">
        <v>83</v>
      </c>
      <c r="N304" t="s">
        <v>96</v>
      </c>
      <c r="O304">
        <v>1.59</v>
      </c>
      <c r="P304">
        <v>0</v>
      </c>
      <c r="Q304">
        <f t="shared" si="13"/>
        <v>9.16</v>
      </c>
      <c r="R304" t="str">
        <f>VLOOKUP(M304,'Footing table'!$B$3:$V$19,3,FALSE)</f>
        <v>RUB</v>
      </c>
      <c r="S304">
        <f t="shared" si="14"/>
        <v>2.375</v>
      </c>
      <c r="T304" t="str">
        <f>VLOOKUP(S304,'Heating Units'!$B$2:$D$9,3,TRUE)</f>
        <v>XXS</v>
      </c>
    </row>
    <row r="305" spans="1:20" x14ac:dyDescent="0.25">
      <c r="A305" s="2">
        <f t="shared" si="12"/>
        <v>2</v>
      </c>
      <c r="B305" t="s">
        <v>300</v>
      </c>
      <c r="C305" t="s">
        <v>94</v>
      </c>
      <c r="D305" t="s">
        <v>270</v>
      </c>
      <c r="E305" t="s">
        <v>239</v>
      </c>
      <c r="F305" t="s">
        <v>82</v>
      </c>
      <c r="G305" t="s">
        <v>46</v>
      </c>
      <c r="H305">
        <v>0.95</v>
      </c>
      <c r="I305">
        <v>3.92</v>
      </c>
      <c r="J305">
        <v>3.03</v>
      </c>
      <c r="K305">
        <v>2.5</v>
      </c>
      <c r="L305" t="s">
        <v>95</v>
      </c>
      <c r="M305" t="s">
        <v>83</v>
      </c>
      <c r="N305" t="s">
        <v>96</v>
      </c>
      <c r="O305">
        <v>1.59</v>
      </c>
      <c r="P305">
        <v>0</v>
      </c>
      <c r="Q305">
        <f t="shared" si="13"/>
        <v>9.16</v>
      </c>
      <c r="R305" t="str">
        <f>VLOOKUP(M305,'Footing table'!$B$3:$V$19,3,FALSE)</f>
        <v>RUB</v>
      </c>
      <c r="S305">
        <f t="shared" si="14"/>
        <v>2.375</v>
      </c>
      <c r="T305" t="str">
        <f>VLOOKUP(S305,'Heating Units'!$B$2:$D$9,3,TRUE)</f>
        <v>XXS</v>
      </c>
    </row>
    <row r="306" spans="1:20" x14ac:dyDescent="0.25">
      <c r="A306" s="2">
        <f t="shared" si="12"/>
        <v>2</v>
      </c>
      <c r="B306" t="s">
        <v>301</v>
      </c>
      <c r="C306" t="s">
        <v>94</v>
      </c>
      <c r="D306" t="s">
        <v>238</v>
      </c>
      <c r="E306" t="s">
        <v>239</v>
      </c>
      <c r="F306" t="s">
        <v>82</v>
      </c>
      <c r="G306" t="s">
        <v>46</v>
      </c>
      <c r="H306">
        <v>0.95</v>
      </c>
      <c r="I306">
        <v>3.92</v>
      </c>
      <c r="J306">
        <v>3.03</v>
      </c>
      <c r="K306">
        <v>2.5</v>
      </c>
      <c r="L306" t="s">
        <v>95</v>
      </c>
      <c r="M306" t="s">
        <v>83</v>
      </c>
      <c r="N306" t="s">
        <v>96</v>
      </c>
      <c r="O306">
        <v>1.59</v>
      </c>
      <c r="P306">
        <v>0</v>
      </c>
      <c r="Q306">
        <f t="shared" si="13"/>
        <v>9.16</v>
      </c>
      <c r="R306" t="str">
        <f>VLOOKUP(M306,'Footing table'!$B$3:$V$19,3,FALSE)</f>
        <v>RUB</v>
      </c>
      <c r="S306">
        <f t="shared" si="14"/>
        <v>2.375</v>
      </c>
      <c r="T306" t="str">
        <f>VLOOKUP(S306,'Heating Units'!$B$2:$D$9,3,TRUE)</f>
        <v>XXS</v>
      </c>
    </row>
    <row r="307" spans="1:20" x14ac:dyDescent="0.25">
      <c r="A307" s="2">
        <f t="shared" si="12"/>
        <v>2</v>
      </c>
      <c r="B307" t="s">
        <v>302</v>
      </c>
      <c r="C307" t="s">
        <v>108</v>
      </c>
      <c r="D307" t="s">
        <v>238</v>
      </c>
      <c r="E307" t="s">
        <v>239</v>
      </c>
      <c r="F307" t="s">
        <v>82</v>
      </c>
      <c r="G307" t="s">
        <v>46</v>
      </c>
      <c r="H307">
        <v>0.95</v>
      </c>
      <c r="I307">
        <v>3.92</v>
      </c>
      <c r="J307">
        <v>3.03</v>
      </c>
      <c r="K307">
        <v>2.5</v>
      </c>
      <c r="L307" t="s">
        <v>95</v>
      </c>
      <c r="M307" t="s">
        <v>83</v>
      </c>
      <c r="N307" t="s">
        <v>96</v>
      </c>
      <c r="O307">
        <v>1.59</v>
      </c>
      <c r="P307">
        <v>0</v>
      </c>
      <c r="Q307">
        <f t="shared" si="13"/>
        <v>9.16</v>
      </c>
      <c r="R307" t="str">
        <f>VLOOKUP(M307,'Footing table'!$B$3:$V$19,3,FALSE)</f>
        <v>RUB</v>
      </c>
      <c r="S307">
        <f t="shared" si="14"/>
        <v>2.375</v>
      </c>
      <c r="T307" t="str">
        <f>VLOOKUP(S307,'Heating Units'!$B$2:$D$9,3,TRUE)</f>
        <v>XXS</v>
      </c>
    </row>
    <row r="308" spans="1:20" x14ac:dyDescent="0.25">
      <c r="A308" s="2">
        <f t="shared" si="12"/>
        <v>2</v>
      </c>
      <c r="B308" t="s">
        <v>303</v>
      </c>
      <c r="C308" t="s">
        <v>108</v>
      </c>
      <c r="D308" t="s">
        <v>270</v>
      </c>
      <c r="E308" t="s">
        <v>239</v>
      </c>
      <c r="F308" t="s">
        <v>82</v>
      </c>
      <c r="G308" t="s">
        <v>46</v>
      </c>
      <c r="H308">
        <v>0.95</v>
      </c>
      <c r="I308">
        <v>3.92</v>
      </c>
      <c r="J308">
        <v>3.03</v>
      </c>
      <c r="K308">
        <v>2.5</v>
      </c>
      <c r="L308" t="s">
        <v>95</v>
      </c>
      <c r="M308" t="s">
        <v>83</v>
      </c>
      <c r="N308" t="s">
        <v>96</v>
      </c>
      <c r="O308">
        <v>1.59</v>
      </c>
      <c r="P308">
        <v>0</v>
      </c>
      <c r="Q308">
        <f t="shared" si="13"/>
        <v>9.16</v>
      </c>
      <c r="R308" t="str">
        <f>VLOOKUP(M308,'Footing table'!$B$3:$V$19,3,FALSE)</f>
        <v>RUB</v>
      </c>
      <c r="S308">
        <f t="shared" si="14"/>
        <v>2.375</v>
      </c>
      <c r="T308" t="str">
        <f>VLOOKUP(S308,'Heating Units'!$B$2:$D$9,3,TRUE)</f>
        <v>XXS</v>
      </c>
    </row>
    <row r="309" spans="1:20" x14ac:dyDescent="0.25">
      <c r="A309" s="2">
        <f t="shared" si="12"/>
        <v>2</v>
      </c>
      <c r="B309" t="s">
        <v>304</v>
      </c>
      <c r="C309" t="s">
        <v>108</v>
      </c>
      <c r="D309" t="s">
        <v>238</v>
      </c>
      <c r="E309" t="s">
        <v>239</v>
      </c>
      <c r="F309" t="s">
        <v>82</v>
      </c>
      <c r="G309" t="s">
        <v>46</v>
      </c>
      <c r="H309">
        <v>0.95</v>
      </c>
      <c r="I309">
        <v>3.92</v>
      </c>
      <c r="J309">
        <v>3.03</v>
      </c>
      <c r="K309">
        <v>2.5</v>
      </c>
      <c r="L309" t="s">
        <v>95</v>
      </c>
      <c r="M309" t="s">
        <v>83</v>
      </c>
      <c r="N309" t="s">
        <v>96</v>
      </c>
      <c r="O309">
        <v>1.59</v>
      </c>
      <c r="P309">
        <v>0</v>
      </c>
      <c r="Q309">
        <f t="shared" si="13"/>
        <v>9.16</v>
      </c>
      <c r="R309" t="str">
        <f>VLOOKUP(M309,'Footing table'!$B$3:$V$19,3,FALSE)</f>
        <v>RUB</v>
      </c>
      <c r="S309">
        <f t="shared" si="14"/>
        <v>2.375</v>
      </c>
      <c r="T309" t="str">
        <f>VLOOKUP(S309,'Heating Units'!$B$2:$D$9,3,TRUE)</f>
        <v>XXS</v>
      </c>
    </row>
    <row r="310" spans="1:20" x14ac:dyDescent="0.25">
      <c r="A310" s="2">
        <f t="shared" si="12"/>
        <v>3</v>
      </c>
      <c r="B310" t="s">
        <v>305</v>
      </c>
      <c r="C310" t="s">
        <v>94</v>
      </c>
      <c r="D310" t="s">
        <v>238</v>
      </c>
      <c r="E310" t="s">
        <v>239</v>
      </c>
      <c r="F310" t="s">
        <v>18</v>
      </c>
      <c r="G310" t="s">
        <v>46</v>
      </c>
      <c r="H310">
        <v>0.95</v>
      </c>
      <c r="I310">
        <v>3.92</v>
      </c>
      <c r="J310">
        <v>2.99</v>
      </c>
      <c r="K310">
        <v>2.5</v>
      </c>
      <c r="L310" t="s">
        <v>35</v>
      </c>
      <c r="M310" t="s">
        <v>83</v>
      </c>
      <c r="N310" t="s">
        <v>41</v>
      </c>
      <c r="O310">
        <v>1.59</v>
      </c>
      <c r="P310">
        <v>0</v>
      </c>
      <c r="Q310">
        <f t="shared" si="13"/>
        <v>9.16</v>
      </c>
      <c r="R310" t="str">
        <f>VLOOKUP(M310,'Footing table'!$B$3:$V$19,3,FALSE)</f>
        <v>RUB</v>
      </c>
      <c r="S310">
        <f t="shared" si="14"/>
        <v>2.375</v>
      </c>
      <c r="T310" t="str">
        <f>VLOOKUP(S310,'Heating Units'!$B$2:$D$9,3,TRUE)</f>
        <v>XXS</v>
      </c>
    </row>
    <row r="311" spans="1:20" x14ac:dyDescent="0.25">
      <c r="A311" s="2">
        <f t="shared" si="12"/>
        <v>3</v>
      </c>
      <c r="B311" t="s">
        <v>306</v>
      </c>
      <c r="C311" t="s">
        <v>94</v>
      </c>
      <c r="D311" t="s">
        <v>238</v>
      </c>
      <c r="E311" t="s">
        <v>239</v>
      </c>
      <c r="F311" t="s">
        <v>18</v>
      </c>
      <c r="G311" t="s">
        <v>46</v>
      </c>
      <c r="H311">
        <v>0.95</v>
      </c>
      <c r="I311">
        <v>4.0999999999999996</v>
      </c>
      <c r="J311">
        <v>2.99</v>
      </c>
      <c r="K311">
        <v>2.5</v>
      </c>
      <c r="L311" t="s">
        <v>35</v>
      </c>
      <c r="M311" t="s">
        <v>83</v>
      </c>
      <c r="N311" t="s">
        <v>41</v>
      </c>
      <c r="O311">
        <v>1.59</v>
      </c>
      <c r="P311">
        <v>0</v>
      </c>
      <c r="Q311">
        <f t="shared" si="13"/>
        <v>9.61</v>
      </c>
      <c r="R311" t="str">
        <f>VLOOKUP(M311,'Footing table'!$B$3:$V$19,3,FALSE)</f>
        <v>RUB</v>
      </c>
      <c r="S311">
        <f t="shared" si="14"/>
        <v>2.375</v>
      </c>
      <c r="T311" t="str">
        <f>VLOOKUP(S311,'Heating Units'!$B$2:$D$9,3,TRUE)</f>
        <v>XXS</v>
      </c>
    </row>
    <row r="312" spans="1:20" x14ac:dyDescent="0.25">
      <c r="A312" s="2">
        <f t="shared" si="12"/>
        <v>3</v>
      </c>
      <c r="B312" t="s">
        <v>307</v>
      </c>
      <c r="C312" t="s">
        <v>108</v>
      </c>
      <c r="D312" t="s">
        <v>270</v>
      </c>
      <c r="E312" t="s">
        <v>239</v>
      </c>
      <c r="F312" t="s">
        <v>18</v>
      </c>
      <c r="G312" t="s">
        <v>46</v>
      </c>
      <c r="H312">
        <v>0.95</v>
      </c>
      <c r="I312">
        <v>3.92</v>
      </c>
      <c r="J312">
        <v>2.99</v>
      </c>
      <c r="K312">
        <v>2.5</v>
      </c>
      <c r="L312" t="s">
        <v>35</v>
      </c>
      <c r="M312" t="s">
        <v>83</v>
      </c>
      <c r="N312" t="s">
        <v>41</v>
      </c>
      <c r="O312">
        <v>1.59</v>
      </c>
      <c r="P312">
        <v>0</v>
      </c>
      <c r="Q312">
        <f t="shared" si="13"/>
        <v>9.16</v>
      </c>
      <c r="R312" t="str">
        <f>VLOOKUP(M312,'Footing table'!$B$3:$V$19,3,FALSE)</f>
        <v>RUB</v>
      </c>
      <c r="S312">
        <f t="shared" si="14"/>
        <v>2.375</v>
      </c>
      <c r="T312" t="str">
        <f>VLOOKUP(S312,'Heating Units'!$B$2:$D$9,3,TRUE)</f>
        <v>XXS</v>
      </c>
    </row>
    <row r="313" spans="1:20" x14ac:dyDescent="0.25">
      <c r="A313" s="2">
        <f t="shared" si="12"/>
        <v>3</v>
      </c>
      <c r="B313" t="s">
        <v>308</v>
      </c>
      <c r="C313" t="s">
        <v>108</v>
      </c>
      <c r="D313" t="s">
        <v>270</v>
      </c>
      <c r="E313" t="s">
        <v>239</v>
      </c>
      <c r="F313" t="s">
        <v>18</v>
      </c>
      <c r="G313" t="s">
        <v>46</v>
      </c>
      <c r="H313">
        <v>0.95</v>
      </c>
      <c r="I313">
        <v>3.92</v>
      </c>
      <c r="J313">
        <v>2.99</v>
      </c>
      <c r="K313">
        <v>2.5</v>
      </c>
      <c r="L313" t="s">
        <v>35</v>
      </c>
      <c r="M313" t="s">
        <v>83</v>
      </c>
      <c r="N313" t="s">
        <v>41</v>
      </c>
      <c r="O313">
        <v>1.59</v>
      </c>
      <c r="P313">
        <v>0</v>
      </c>
      <c r="Q313">
        <f t="shared" si="13"/>
        <v>9.16</v>
      </c>
      <c r="R313" t="str">
        <f>VLOOKUP(M313,'Footing table'!$B$3:$V$19,3,FALSE)</f>
        <v>RUB</v>
      </c>
      <c r="S313">
        <f t="shared" si="14"/>
        <v>2.375</v>
      </c>
      <c r="T313" t="str">
        <f>VLOOKUP(S313,'Heating Units'!$B$2:$D$9,3,TRUE)</f>
        <v>XXS</v>
      </c>
    </row>
    <row r="314" spans="1:20" x14ac:dyDescent="0.25">
      <c r="A314" s="2">
        <f t="shared" si="12"/>
        <v>3</v>
      </c>
      <c r="B314" t="s">
        <v>309</v>
      </c>
      <c r="C314" t="s">
        <v>108</v>
      </c>
      <c r="D314" t="s">
        <v>270</v>
      </c>
      <c r="E314" t="s">
        <v>239</v>
      </c>
      <c r="F314" t="s">
        <v>18</v>
      </c>
      <c r="G314" t="s">
        <v>46</v>
      </c>
      <c r="H314">
        <v>0.95</v>
      </c>
      <c r="I314">
        <v>3.92</v>
      </c>
      <c r="J314">
        <v>2.99</v>
      </c>
      <c r="K314">
        <v>2.5</v>
      </c>
      <c r="L314" t="s">
        <v>35</v>
      </c>
      <c r="M314" t="s">
        <v>83</v>
      </c>
      <c r="N314" t="s">
        <v>41</v>
      </c>
      <c r="O314">
        <v>1.59</v>
      </c>
      <c r="P314">
        <v>0</v>
      </c>
      <c r="Q314">
        <f t="shared" si="13"/>
        <v>9.16</v>
      </c>
      <c r="R314" t="str">
        <f>VLOOKUP(M314,'Footing table'!$B$3:$V$19,3,FALSE)</f>
        <v>RUB</v>
      </c>
      <c r="S314">
        <f t="shared" si="14"/>
        <v>2.375</v>
      </c>
      <c r="T314" t="str">
        <f>VLOOKUP(S314,'Heating Units'!$B$2:$D$9,3,TRUE)</f>
        <v>XXS</v>
      </c>
    </row>
    <row r="315" spans="1:20" x14ac:dyDescent="0.25">
      <c r="A315" s="2">
        <f t="shared" si="12"/>
        <v>0</v>
      </c>
      <c r="B315" t="s">
        <v>310</v>
      </c>
      <c r="C315" t="s">
        <v>311</v>
      </c>
      <c r="D315" t="s">
        <v>111</v>
      </c>
      <c r="E315" t="s">
        <v>312</v>
      </c>
      <c r="F315" t="s">
        <v>18</v>
      </c>
      <c r="G315" t="s">
        <v>21</v>
      </c>
      <c r="H315">
        <v>486.36</v>
      </c>
      <c r="I315">
        <v>119.9</v>
      </c>
      <c r="J315">
        <v>4.03</v>
      </c>
      <c r="K315">
        <v>3.3</v>
      </c>
      <c r="L315" t="s">
        <v>22</v>
      </c>
      <c r="M315" t="s">
        <v>23</v>
      </c>
      <c r="N315" t="s">
        <v>24</v>
      </c>
      <c r="O315">
        <v>28.96</v>
      </c>
      <c r="P315">
        <v>0</v>
      </c>
      <c r="Q315">
        <f t="shared" si="13"/>
        <v>853.06999999999994</v>
      </c>
      <c r="R315" t="str">
        <f>VLOOKUP(M315,'Footing table'!$B$3:$V$19,3,FALSE)</f>
        <v>STONE</v>
      </c>
      <c r="S315">
        <f t="shared" si="14"/>
        <v>1604.9880000000001</v>
      </c>
      <c r="T315" t="str">
        <f>VLOOKUP(S315,'Heating Units'!$B$2:$D$9,3,TRUE)</f>
        <v>XXL</v>
      </c>
    </row>
    <row r="316" spans="1:20" x14ac:dyDescent="0.25">
      <c r="A316" s="2">
        <f t="shared" si="12"/>
        <v>3</v>
      </c>
      <c r="B316" t="s">
        <v>313</v>
      </c>
      <c r="C316" t="s">
        <v>18</v>
      </c>
      <c r="D316" t="s">
        <v>19</v>
      </c>
      <c r="E316" t="s">
        <v>312</v>
      </c>
      <c r="F316" t="s">
        <v>18</v>
      </c>
      <c r="G316" t="s">
        <v>21</v>
      </c>
      <c r="H316">
        <v>334.32</v>
      </c>
      <c r="I316">
        <v>135.26</v>
      </c>
      <c r="J316">
        <v>3.03</v>
      </c>
      <c r="K316">
        <v>2.8</v>
      </c>
      <c r="L316" t="s">
        <v>22</v>
      </c>
      <c r="M316" t="s">
        <v>23</v>
      </c>
      <c r="N316" t="s">
        <v>314</v>
      </c>
      <c r="O316">
        <v>49.61</v>
      </c>
      <c r="P316">
        <v>0</v>
      </c>
      <c r="Q316">
        <f t="shared" si="13"/>
        <v>663.43799999999999</v>
      </c>
      <c r="R316" t="str">
        <f>VLOOKUP(M316,'Footing table'!$B$3:$V$19,3,FALSE)</f>
        <v>STONE</v>
      </c>
      <c r="S316">
        <f t="shared" si="14"/>
        <v>936.09599999999989</v>
      </c>
      <c r="T316" t="str">
        <f>VLOOKUP(S316,'Heating Units'!$B$2:$D$9,3,TRUE)</f>
        <v>XL</v>
      </c>
    </row>
    <row r="317" spans="1:20" x14ac:dyDescent="0.25">
      <c r="A317" s="2">
        <f t="shared" si="12"/>
        <v>1</v>
      </c>
      <c r="B317" t="s">
        <v>315</v>
      </c>
      <c r="C317" t="s">
        <v>18</v>
      </c>
      <c r="D317" t="s">
        <v>111</v>
      </c>
      <c r="E317" t="s">
        <v>312</v>
      </c>
      <c r="F317" t="s">
        <v>18</v>
      </c>
      <c r="G317" t="s">
        <v>21</v>
      </c>
      <c r="H317">
        <v>227.26</v>
      </c>
      <c r="I317">
        <v>125.43</v>
      </c>
      <c r="J317">
        <v>3.03</v>
      </c>
      <c r="K317">
        <v>2.8</v>
      </c>
      <c r="L317" t="s">
        <v>35</v>
      </c>
      <c r="M317" t="s">
        <v>23</v>
      </c>
      <c r="N317" t="s">
        <v>316</v>
      </c>
      <c r="O317">
        <v>37.979999999999997</v>
      </c>
      <c r="P317">
        <v>3.68</v>
      </c>
      <c r="Q317">
        <f t="shared" si="13"/>
        <v>536.80399999999997</v>
      </c>
      <c r="R317" t="str">
        <f>VLOOKUP(M317,'Footing table'!$B$3:$V$19,3,FALSE)</f>
        <v>STONE</v>
      </c>
      <c r="S317">
        <f t="shared" si="14"/>
        <v>636.32799999999997</v>
      </c>
      <c r="T317" t="str">
        <f>VLOOKUP(S317,'Heating Units'!$B$2:$D$9,3,TRUE)</f>
        <v>XL</v>
      </c>
    </row>
    <row r="318" spans="1:20" x14ac:dyDescent="0.25">
      <c r="A318" s="2">
        <f t="shared" si="12"/>
        <v>3</v>
      </c>
      <c r="B318" t="s">
        <v>317</v>
      </c>
      <c r="C318" t="s">
        <v>18</v>
      </c>
      <c r="D318" t="s">
        <v>19</v>
      </c>
      <c r="E318" t="s">
        <v>312</v>
      </c>
      <c r="F318" t="s">
        <v>18</v>
      </c>
      <c r="G318" t="s">
        <v>37</v>
      </c>
      <c r="H318">
        <v>149.38999999999999</v>
      </c>
      <c r="I318">
        <v>100.22</v>
      </c>
      <c r="J318">
        <v>3.03</v>
      </c>
      <c r="K318">
        <v>2.5</v>
      </c>
      <c r="L318" t="s">
        <v>35</v>
      </c>
      <c r="M318" t="s">
        <v>40</v>
      </c>
      <c r="N318" t="s">
        <v>41</v>
      </c>
      <c r="O318">
        <v>26.17</v>
      </c>
      <c r="P318">
        <v>0</v>
      </c>
      <c r="Q318">
        <f t="shared" si="13"/>
        <v>373.77</v>
      </c>
      <c r="R318" t="str">
        <f>VLOOKUP(M318,'Footing table'!$B$3:$V$19,3,FALSE)</f>
        <v>SR1</v>
      </c>
      <c r="S318">
        <f t="shared" si="14"/>
        <v>373.47499999999997</v>
      </c>
      <c r="T318" t="str">
        <f>VLOOKUP(S318,'Heating Units'!$B$2:$D$9,3,TRUE)</f>
        <v>L</v>
      </c>
    </row>
    <row r="319" spans="1:20" x14ac:dyDescent="0.25">
      <c r="A319" s="2">
        <f t="shared" si="12"/>
        <v>1</v>
      </c>
      <c r="B319" t="s">
        <v>318</v>
      </c>
      <c r="C319" t="s">
        <v>18</v>
      </c>
      <c r="D319" t="s">
        <v>111</v>
      </c>
      <c r="E319" t="s">
        <v>312</v>
      </c>
      <c r="F319" t="s">
        <v>18</v>
      </c>
      <c r="G319" t="s">
        <v>37</v>
      </c>
      <c r="H319">
        <v>141.51</v>
      </c>
      <c r="I319">
        <v>106.43</v>
      </c>
      <c r="J319">
        <v>3.03</v>
      </c>
      <c r="K319">
        <v>2.5</v>
      </c>
      <c r="L319" t="s">
        <v>38</v>
      </c>
      <c r="M319" t="s">
        <v>23</v>
      </c>
      <c r="N319" t="s">
        <v>27</v>
      </c>
      <c r="O319">
        <v>24.81</v>
      </c>
      <c r="P319">
        <v>1.68</v>
      </c>
      <c r="Q319">
        <f t="shared" si="13"/>
        <v>381.09500000000003</v>
      </c>
      <c r="R319" t="str">
        <f>VLOOKUP(M319,'Footing table'!$B$3:$V$19,3,FALSE)</f>
        <v>STONE</v>
      </c>
      <c r="S319">
        <f t="shared" si="14"/>
        <v>353.77499999999998</v>
      </c>
      <c r="T319" t="str">
        <f>VLOOKUP(S319,'Heating Units'!$B$2:$D$9,3,TRUE)</f>
        <v>L</v>
      </c>
    </row>
    <row r="320" spans="1:20" x14ac:dyDescent="0.25">
      <c r="A320" s="2">
        <f t="shared" si="12"/>
        <v>3</v>
      </c>
      <c r="B320" t="s">
        <v>319</v>
      </c>
      <c r="C320" t="s">
        <v>18</v>
      </c>
      <c r="D320" t="s">
        <v>19</v>
      </c>
      <c r="E320" t="s">
        <v>312</v>
      </c>
      <c r="F320" t="s">
        <v>18</v>
      </c>
      <c r="G320" t="s">
        <v>37</v>
      </c>
      <c r="H320">
        <v>105.27</v>
      </c>
      <c r="I320">
        <v>71.2</v>
      </c>
      <c r="J320">
        <v>3.03</v>
      </c>
      <c r="K320">
        <v>2.5</v>
      </c>
      <c r="L320" t="s">
        <v>38</v>
      </c>
      <c r="M320" t="s">
        <v>23</v>
      </c>
      <c r="N320" t="s">
        <v>27</v>
      </c>
      <c r="O320">
        <v>11.75</v>
      </c>
      <c r="P320">
        <v>37.130000000000003</v>
      </c>
      <c r="Q320">
        <f t="shared" si="13"/>
        <v>234.39</v>
      </c>
      <c r="R320" t="str">
        <f>VLOOKUP(M320,'Footing table'!$B$3:$V$19,3,FALSE)</f>
        <v>STONE</v>
      </c>
      <c r="S320">
        <f t="shared" si="14"/>
        <v>263.17500000000001</v>
      </c>
      <c r="T320" t="str">
        <f>VLOOKUP(S320,'Heating Units'!$B$2:$D$9,3,TRUE)</f>
        <v>L</v>
      </c>
    </row>
    <row r="321" spans="1:20" x14ac:dyDescent="0.25">
      <c r="A321" s="2">
        <f t="shared" si="12"/>
        <v>3</v>
      </c>
      <c r="B321" t="s">
        <v>320</v>
      </c>
      <c r="C321" t="s">
        <v>18</v>
      </c>
      <c r="D321" t="s">
        <v>19</v>
      </c>
      <c r="E321" t="s">
        <v>312</v>
      </c>
      <c r="F321" t="s">
        <v>18</v>
      </c>
      <c r="G321" t="s">
        <v>37</v>
      </c>
      <c r="H321">
        <v>91.8</v>
      </c>
      <c r="I321">
        <v>44.84</v>
      </c>
      <c r="J321">
        <v>3.03</v>
      </c>
      <c r="K321">
        <v>2.5</v>
      </c>
      <c r="L321" t="s">
        <v>22</v>
      </c>
      <c r="M321" t="s">
        <v>23</v>
      </c>
      <c r="N321" t="s">
        <v>41</v>
      </c>
      <c r="O321">
        <v>19.96</v>
      </c>
      <c r="P321">
        <v>6.36</v>
      </c>
      <c r="Q321">
        <f t="shared" si="13"/>
        <v>177.57999999999998</v>
      </c>
      <c r="R321" t="str">
        <f>VLOOKUP(M321,'Footing table'!$B$3:$V$19,3,FALSE)</f>
        <v>STONE</v>
      </c>
      <c r="S321">
        <f t="shared" si="14"/>
        <v>229.5</v>
      </c>
      <c r="T321" t="str">
        <f>VLOOKUP(S321,'Heating Units'!$B$2:$D$9,3,TRUE)</f>
        <v>M</v>
      </c>
    </row>
    <row r="322" spans="1:20" x14ac:dyDescent="0.25">
      <c r="A322" s="2">
        <f t="shared" si="12"/>
        <v>7</v>
      </c>
      <c r="B322" t="s">
        <v>321</v>
      </c>
      <c r="C322" t="s">
        <v>18</v>
      </c>
      <c r="D322" t="s">
        <v>19</v>
      </c>
      <c r="E322" t="s">
        <v>312</v>
      </c>
      <c r="F322" t="s">
        <v>18</v>
      </c>
      <c r="G322" t="s">
        <v>39</v>
      </c>
      <c r="H322">
        <v>81.31</v>
      </c>
      <c r="I322">
        <v>75.94</v>
      </c>
      <c r="J322">
        <v>3</v>
      </c>
      <c r="K322">
        <v>2.5</v>
      </c>
      <c r="L322" t="s">
        <v>35</v>
      </c>
      <c r="M322" t="s">
        <v>40</v>
      </c>
      <c r="N322" t="s">
        <v>41</v>
      </c>
      <c r="O322">
        <v>35.42</v>
      </c>
      <c r="P322">
        <v>0</v>
      </c>
      <c r="Q322">
        <f t="shared" si="13"/>
        <v>235.73999999999995</v>
      </c>
      <c r="R322" t="str">
        <f>VLOOKUP(M322,'Footing table'!$B$3:$V$19,3,FALSE)</f>
        <v>SR1</v>
      </c>
      <c r="S322">
        <f t="shared" si="14"/>
        <v>203.27500000000001</v>
      </c>
      <c r="T322" t="str">
        <f>VLOOKUP(S322,'Heating Units'!$B$2:$D$9,3,TRUE)</f>
        <v>M</v>
      </c>
    </row>
    <row r="323" spans="1:20" x14ac:dyDescent="0.25">
      <c r="A323" s="2">
        <f t="shared" ref="A323:A386" si="15">VALUE(MID(B323,3,2))</f>
        <v>7</v>
      </c>
      <c r="B323" t="s">
        <v>322</v>
      </c>
      <c r="C323" t="s">
        <v>18</v>
      </c>
      <c r="D323" t="s">
        <v>19</v>
      </c>
      <c r="E323" t="s">
        <v>312</v>
      </c>
      <c r="F323" t="s">
        <v>18</v>
      </c>
      <c r="G323" t="s">
        <v>39</v>
      </c>
      <c r="H323">
        <v>73.709999999999994</v>
      </c>
      <c r="I323">
        <v>51.04</v>
      </c>
      <c r="J323">
        <v>4.45</v>
      </c>
      <c r="K323">
        <v>2.5</v>
      </c>
      <c r="L323" t="s">
        <v>35</v>
      </c>
      <c r="M323" t="s">
        <v>40</v>
      </c>
      <c r="N323" t="s">
        <v>41</v>
      </c>
      <c r="O323">
        <v>31.18</v>
      </c>
      <c r="P323">
        <v>0</v>
      </c>
      <c r="Q323">
        <f t="shared" ref="Q323:Q386" si="16">H323+I323*K323-O323-P323</f>
        <v>170.13</v>
      </c>
      <c r="R323" t="str">
        <f>VLOOKUP(M323,'Footing table'!$B$3:$V$19,3,FALSE)</f>
        <v>SR1</v>
      </c>
      <c r="S323">
        <f t="shared" ref="S323:S386" si="17">H323*K323</f>
        <v>184.27499999999998</v>
      </c>
      <c r="T323" t="str">
        <f>VLOOKUP(S323,'Heating Units'!$B$2:$D$9,3,TRUE)</f>
        <v>M</v>
      </c>
    </row>
    <row r="324" spans="1:20" x14ac:dyDescent="0.25">
      <c r="A324" s="2">
        <f t="shared" si="15"/>
        <v>1</v>
      </c>
      <c r="B324" t="s">
        <v>323</v>
      </c>
      <c r="C324" t="s">
        <v>18</v>
      </c>
      <c r="D324" t="s">
        <v>111</v>
      </c>
      <c r="E324" t="s">
        <v>312</v>
      </c>
      <c r="F324" t="s">
        <v>18</v>
      </c>
      <c r="G324" t="s">
        <v>37</v>
      </c>
      <c r="H324">
        <v>56.01</v>
      </c>
      <c r="I324">
        <v>63.06</v>
      </c>
      <c r="J324">
        <v>3.03</v>
      </c>
      <c r="K324">
        <v>2.5</v>
      </c>
      <c r="L324" t="s">
        <v>38</v>
      </c>
      <c r="M324" t="s">
        <v>23</v>
      </c>
      <c r="N324" t="s">
        <v>41</v>
      </c>
      <c r="O324">
        <v>28.47</v>
      </c>
      <c r="P324">
        <v>0</v>
      </c>
      <c r="Q324">
        <f t="shared" si="16"/>
        <v>185.19</v>
      </c>
      <c r="R324" t="str">
        <f>VLOOKUP(M324,'Footing table'!$B$3:$V$19,3,FALSE)</f>
        <v>STONE</v>
      </c>
      <c r="S324">
        <f t="shared" si="17"/>
        <v>140.02500000000001</v>
      </c>
      <c r="T324" t="str">
        <f>VLOOKUP(S324,'Heating Units'!$B$2:$D$9,3,TRUE)</f>
        <v>S</v>
      </c>
    </row>
    <row r="325" spans="1:20" x14ac:dyDescent="0.25">
      <c r="A325" s="2">
        <f t="shared" si="15"/>
        <v>3</v>
      </c>
      <c r="B325" t="s">
        <v>324</v>
      </c>
      <c r="C325" t="s">
        <v>18</v>
      </c>
      <c r="D325" t="s">
        <v>19</v>
      </c>
      <c r="E325" t="s">
        <v>312</v>
      </c>
      <c r="F325" t="s">
        <v>18</v>
      </c>
      <c r="G325" t="s">
        <v>37</v>
      </c>
      <c r="H325">
        <v>55.62</v>
      </c>
      <c r="I325">
        <v>55.46</v>
      </c>
      <c r="J325">
        <v>3.03</v>
      </c>
      <c r="K325">
        <v>2.5</v>
      </c>
      <c r="L325" t="s">
        <v>38</v>
      </c>
      <c r="M325" t="s">
        <v>23</v>
      </c>
      <c r="N325" t="s">
        <v>41</v>
      </c>
      <c r="O325">
        <v>25.08</v>
      </c>
      <c r="P325">
        <v>0</v>
      </c>
      <c r="Q325">
        <f t="shared" si="16"/>
        <v>169.19</v>
      </c>
      <c r="R325" t="str">
        <f>VLOOKUP(M325,'Footing table'!$B$3:$V$19,3,FALSE)</f>
        <v>STONE</v>
      </c>
      <c r="S325">
        <f t="shared" si="17"/>
        <v>139.04999999999998</v>
      </c>
      <c r="T325" t="str">
        <f>VLOOKUP(S325,'Heating Units'!$B$2:$D$9,3,TRUE)</f>
        <v>S</v>
      </c>
    </row>
    <row r="326" spans="1:20" x14ac:dyDescent="0.25">
      <c r="A326" s="2">
        <f t="shared" si="15"/>
        <v>1</v>
      </c>
      <c r="B326" t="s">
        <v>325</v>
      </c>
      <c r="C326" t="s">
        <v>18</v>
      </c>
      <c r="D326" t="s">
        <v>111</v>
      </c>
      <c r="E326" t="s">
        <v>312</v>
      </c>
      <c r="F326" t="s">
        <v>18</v>
      </c>
      <c r="G326" t="s">
        <v>55</v>
      </c>
      <c r="H326">
        <v>34.5</v>
      </c>
      <c r="I326">
        <v>35.76</v>
      </c>
      <c r="J326">
        <v>3.03</v>
      </c>
      <c r="K326">
        <v>2.5</v>
      </c>
      <c r="L326" t="s">
        <v>35</v>
      </c>
      <c r="M326" t="s">
        <v>23</v>
      </c>
      <c r="N326" t="s">
        <v>41</v>
      </c>
      <c r="O326">
        <v>18.88</v>
      </c>
      <c r="P326">
        <v>0</v>
      </c>
      <c r="Q326">
        <f t="shared" si="16"/>
        <v>105.02</v>
      </c>
      <c r="R326" t="str">
        <f>VLOOKUP(M326,'Footing table'!$B$3:$V$19,3,FALSE)</f>
        <v>STONE</v>
      </c>
      <c r="S326">
        <f t="shared" si="17"/>
        <v>86.25</v>
      </c>
      <c r="T326" t="str">
        <f>VLOOKUP(S326,'Heating Units'!$B$2:$D$9,3,TRUE)</f>
        <v>XS</v>
      </c>
    </row>
    <row r="327" spans="1:20" x14ac:dyDescent="0.25">
      <c r="A327" s="2">
        <f t="shared" si="15"/>
        <v>3</v>
      </c>
      <c r="B327" t="s">
        <v>326</v>
      </c>
      <c r="C327" t="s">
        <v>18</v>
      </c>
      <c r="D327" t="s">
        <v>19</v>
      </c>
      <c r="E327" t="s">
        <v>312</v>
      </c>
      <c r="F327" t="s">
        <v>18</v>
      </c>
      <c r="G327" t="s">
        <v>55</v>
      </c>
      <c r="H327">
        <v>34.47</v>
      </c>
      <c r="I327">
        <v>35.76</v>
      </c>
      <c r="J327">
        <v>3.03</v>
      </c>
      <c r="K327">
        <v>2.5</v>
      </c>
      <c r="L327" t="s">
        <v>35</v>
      </c>
      <c r="M327" t="s">
        <v>23</v>
      </c>
      <c r="N327" t="s">
        <v>41</v>
      </c>
      <c r="O327">
        <v>21.61</v>
      </c>
      <c r="P327">
        <v>0</v>
      </c>
      <c r="Q327">
        <f t="shared" si="16"/>
        <v>102.25999999999999</v>
      </c>
      <c r="R327" t="str">
        <f>VLOOKUP(M327,'Footing table'!$B$3:$V$19,3,FALSE)</f>
        <v>STONE</v>
      </c>
      <c r="S327">
        <f t="shared" si="17"/>
        <v>86.174999999999997</v>
      </c>
      <c r="T327" t="str">
        <f>VLOOKUP(S327,'Heating Units'!$B$2:$D$9,3,TRUE)</f>
        <v>XS</v>
      </c>
    </row>
    <row r="328" spans="1:20" x14ac:dyDescent="0.25">
      <c r="A328" s="2">
        <f t="shared" si="15"/>
        <v>3</v>
      </c>
      <c r="B328" t="s">
        <v>327</v>
      </c>
      <c r="C328" t="s">
        <v>59</v>
      </c>
      <c r="D328" t="s">
        <v>19</v>
      </c>
      <c r="E328" t="s">
        <v>312</v>
      </c>
      <c r="F328" t="s">
        <v>18</v>
      </c>
      <c r="H328">
        <v>26.22</v>
      </c>
      <c r="I328">
        <v>22.1</v>
      </c>
      <c r="J328">
        <v>2.99</v>
      </c>
      <c r="K328">
        <v>3</v>
      </c>
      <c r="M328" t="s">
        <v>53</v>
      </c>
      <c r="N328" t="s">
        <v>60</v>
      </c>
      <c r="O328">
        <v>2.46</v>
      </c>
      <c r="P328">
        <v>0</v>
      </c>
      <c r="Q328">
        <f t="shared" si="16"/>
        <v>90.060000000000016</v>
      </c>
      <c r="R328" t="str">
        <f>VLOOKUP(M328,'Footing table'!$B$3:$V$19,3,FALSE)</f>
        <v>CER1</v>
      </c>
      <c r="S328">
        <f t="shared" si="17"/>
        <v>78.66</v>
      </c>
      <c r="T328" t="str">
        <f>VLOOKUP(S328,'Heating Units'!$B$2:$D$9,3,TRUE)</f>
        <v>XS</v>
      </c>
    </row>
    <row r="329" spans="1:20" x14ac:dyDescent="0.25">
      <c r="A329" s="2">
        <f t="shared" si="15"/>
        <v>3</v>
      </c>
      <c r="B329" t="s">
        <v>328</v>
      </c>
      <c r="C329" t="s">
        <v>59</v>
      </c>
      <c r="D329" t="s">
        <v>19</v>
      </c>
      <c r="E329" t="s">
        <v>312</v>
      </c>
      <c r="F329" t="s">
        <v>18</v>
      </c>
      <c r="H329">
        <v>25.71</v>
      </c>
      <c r="I329">
        <v>28.46</v>
      </c>
      <c r="J329">
        <v>3.03</v>
      </c>
      <c r="K329">
        <v>3</v>
      </c>
      <c r="M329" t="s">
        <v>23</v>
      </c>
      <c r="N329" t="s">
        <v>41</v>
      </c>
      <c r="O329">
        <v>0</v>
      </c>
      <c r="P329">
        <v>1.72</v>
      </c>
      <c r="Q329">
        <f t="shared" si="16"/>
        <v>109.37</v>
      </c>
      <c r="R329" t="str">
        <f>VLOOKUP(M329,'Footing table'!$B$3:$V$19,3,FALSE)</f>
        <v>STONE</v>
      </c>
      <c r="S329">
        <f t="shared" si="17"/>
        <v>77.13</v>
      </c>
      <c r="T329" t="str">
        <f>VLOOKUP(S329,'Heating Units'!$B$2:$D$9,3,TRUE)</f>
        <v>XS</v>
      </c>
    </row>
    <row r="330" spans="1:20" x14ac:dyDescent="0.25">
      <c r="A330" s="2">
        <f t="shared" si="15"/>
        <v>3</v>
      </c>
      <c r="B330" t="s">
        <v>329</v>
      </c>
      <c r="C330" t="s">
        <v>59</v>
      </c>
      <c r="D330" t="s">
        <v>19</v>
      </c>
      <c r="E330" t="s">
        <v>312</v>
      </c>
      <c r="F330" t="s">
        <v>18</v>
      </c>
      <c r="H330">
        <v>25.71</v>
      </c>
      <c r="I330">
        <v>28.46</v>
      </c>
      <c r="J330">
        <v>3.03</v>
      </c>
      <c r="K330">
        <v>3</v>
      </c>
      <c r="M330" t="s">
        <v>23</v>
      </c>
      <c r="N330" t="s">
        <v>41</v>
      </c>
      <c r="O330">
        <v>0</v>
      </c>
      <c r="P330">
        <v>1.72</v>
      </c>
      <c r="Q330">
        <f t="shared" si="16"/>
        <v>109.37</v>
      </c>
      <c r="R330" t="str">
        <f>VLOOKUP(M330,'Footing table'!$B$3:$V$19,3,FALSE)</f>
        <v>STONE</v>
      </c>
      <c r="S330">
        <f t="shared" si="17"/>
        <v>77.13</v>
      </c>
      <c r="T330" t="str">
        <f>VLOOKUP(S330,'Heating Units'!$B$2:$D$9,3,TRUE)</f>
        <v>XS</v>
      </c>
    </row>
    <row r="331" spans="1:20" x14ac:dyDescent="0.25">
      <c r="A331" s="2">
        <f t="shared" si="15"/>
        <v>3</v>
      </c>
      <c r="B331" t="s">
        <v>330</v>
      </c>
      <c r="C331" t="s">
        <v>59</v>
      </c>
      <c r="D331" t="s">
        <v>19</v>
      </c>
      <c r="E331" t="s">
        <v>312</v>
      </c>
      <c r="F331" t="s">
        <v>18</v>
      </c>
      <c r="H331">
        <v>24.63</v>
      </c>
      <c r="I331">
        <v>21.18</v>
      </c>
      <c r="J331">
        <v>3.03</v>
      </c>
      <c r="K331">
        <v>3</v>
      </c>
      <c r="M331" t="s">
        <v>53</v>
      </c>
      <c r="N331" t="s">
        <v>60</v>
      </c>
      <c r="O331">
        <v>2.46</v>
      </c>
      <c r="P331">
        <v>0</v>
      </c>
      <c r="Q331">
        <f t="shared" si="16"/>
        <v>85.710000000000008</v>
      </c>
      <c r="R331" t="str">
        <f>VLOOKUP(M331,'Footing table'!$B$3:$V$19,3,FALSE)</f>
        <v>CER1</v>
      </c>
      <c r="S331">
        <f t="shared" si="17"/>
        <v>73.89</v>
      </c>
      <c r="T331" t="str">
        <f>VLOOKUP(S331,'Heating Units'!$B$2:$D$9,3,TRUE)</f>
        <v>XS</v>
      </c>
    </row>
    <row r="332" spans="1:20" x14ac:dyDescent="0.25">
      <c r="A332" s="2">
        <f t="shared" si="15"/>
        <v>1</v>
      </c>
      <c r="B332" t="s">
        <v>331</v>
      </c>
      <c r="C332" t="s">
        <v>59</v>
      </c>
      <c r="D332" t="s">
        <v>19</v>
      </c>
      <c r="E332" t="s">
        <v>312</v>
      </c>
      <c r="F332" t="s">
        <v>18</v>
      </c>
      <c r="H332">
        <v>24.47</v>
      </c>
      <c r="I332">
        <v>21.58</v>
      </c>
      <c r="J332">
        <v>3.03</v>
      </c>
      <c r="K332">
        <v>3</v>
      </c>
      <c r="M332" t="s">
        <v>53</v>
      </c>
      <c r="N332" t="s">
        <v>60</v>
      </c>
      <c r="O332">
        <v>4.38</v>
      </c>
      <c r="P332">
        <v>0</v>
      </c>
      <c r="Q332">
        <f t="shared" si="16"/>
        <v>84.83</v>
      </c>
      <c r="R332" t="str">
        <f>VLOOKUP(M332,'Footing table'!$B$3:$V$19,3,FALSE)</f>
        <v>CER1</v>
      </c>
      <c r="S332">
        <f t="shared" si="17"/>
        <v>73.41</v>
      </c>
      <c r="T332" t="str">
        <f>VLOOKUP(S332,'Heating Units'!$B$2:$D$9,3,TRUE)</f>
        <v>XS</v>
      </c>
    </row>
    <row r="333" spans="1:20" x14ac:dyDescent="0.25">
      <c r="A333" s="2">
        <f t="shared" si="15"/>
        <v>0</v>
      </c>
      <c r="B333" t="s">
        <v>332</v>
      </c>
      <c r="C333" t="s">
        <v>94</v>
      </c>
      <c r="D333" t="s">
        <v>111</v>
      </c>
      <c r="E333" t="s">
        <v>312</v>
      </c>
      <c r="F333" t="s">
        <v>82</v>
      </c>
      <c r="G333" t="s">
        <v>46</v>
      </c>
      <c r="H333">
        <v>5.01</v>
      </c>
      <c r="I333">
        <v>10.81</v>
      </c>
      <c r="J333">
        <v>4.03</v>
      </c>
      <c r="K333">
        <v>2.5</v>
      </c>
      <c r="L333" t="s">
        <v>95</v>
      </c>
      <c r="M333" t="s">
        <v>83</v>
      </c>
      <c r="N333" t="s">
        <v>96</v>
      </c>
      <c r="O333">
        <v>5.05</v>
      </c>
      <c r="P333">
        <v>0</v>
      </c>
      <c r="Q333">
        <f t="shared" si="16"/>
        <v>26.985000000000003</v>
      </c>
      <c r="R333" t="str">
        <f>VLOOKUP(M333,'Footing table'!$B$3:$V$19,3,FALSE)</f>
        <v>RUB</v>
      </c>
      <c r="S333">
        <f t="shared" si="17"/>
        <v>12.524999999999999</v>
      </c>
      <c r="T333" t="str">
        <f>VLOOKUP(S333,'Heating Units'!$B$2:$D$9,3,TRUE)</f>
        <v>XXS</v>
      </c>
    </row>
    <row r="334" spans="1:20" x14ac:dyDescent="0.25">
      <c r="A334" s="2">
        <f t="shared" si="15"/>
        <v>1</v>
      </c>
      <c r="B334" t="s">
        <v>333</v>
      </c>
      <c r="C334" t="s">
        <v>94</v>
      </c>
      <c r="D334" t="s">
        <v>19</v>
      </c>
      <c r="E334" t="s">
        <v>312</v>
      </c>
      <c r="F334" t="s">
        <v>82</v>
      </c>
      <c r="G334" t="s">
        <v>37</v>
      </c>
      <c r="H334">
        <v>5.01</v>
      </c>
      <c r="I334">
        <v>10.81</v>
      </c>
      <c r="J334">
        <v>3.03</v>
      </c>
      <c r="K334">
        <v>2.5</v>
      </c>
      <c r="L334" t="s">
        <v>95</v>
      </c>
      <c r="M334" t="s">
        <v>83</v>
      </c>
      <c r="N334" t="s">
        <v>96</v>
      </c>
      <c r="O334">
        <v>5.05</v>
      </c>
      <c r="P334">
        <v>0</v>
      </c>
      <c r="Q334">
        <f t="shared" si="16"/>
        <v>26.985000000000003</v>
      </c>
      <c r="R334" t="str">
        <f>VLOOKUP(M334,'Footing table'!$B$3:$V$19,3,FALSE)</f>
        <v>RUB</v>
      </c>
      <c r="S334">
        <f t="shared" si="17"/>
        <v>12.524999999999999</v>
      </c>
      <c r="T334" t="str">
        <f>VLOOKUP(S334,'Heating Units'!$B$2:$D$9,3,TRUE)</f>
        <v>XXS</v>
      </c>
    </row>
    <row r="335" spans="1:20" x14ac:dyDescent="0.25">
      <c r="A335" s="2">
        <f t="shared" si="15"/>
        <v>1</v>
      </c>
      <c r="B335" t="s">
        <v>334</v>
      </c>
      <c r="C335" t="s">
        <v>94</v>
      </c>
      <c r="D335" t="s">
        <v>19</v>
      </c>
      <c r="E335" t="s">
        <v>312</v>
      </c>
      <c r="F335" t="s">
        <v>82</v>
      </c>
      <c r="G335" t="s">
        <v>55</v>
      </c>
      <c r="H335">
        <v>5.01</v>
      </c>
      <c r="I335">
        <v>15.05</v>
      </c>
      <c r="J335">
        <v>3.03</v>
      </c>
      <c r="K335">
        <v>2.5</v>
      </c>
      <c r="L335" t="s">
        <v>95</v>
      </c>
      <c r="M335" t="s">
        <v>83</v>
      </c>
      <c r="N335" t="s">
        <v>96</v>
      </c>
      <c r="O335">
        <v>5.05</v>
      </c>
      <c r="P335">
        <v>0</v>
      </c>
      <c r="Q335">
        <f t="shared" si="16"/>
        <v>37.585000000000001</v>
      </c>
      <c r="R335" t="str">
        <f>VLOOKUP(M335,'Footing table'!$B$3:$V$19,3,FALSE)</f>
        <v>RUB</v>
      </c>
      <c r="S335">
        <f t="shared" si="17"/>
        <v>12.524999999999999</v>
      </c>
      <c r="T335" t="str">
        <f>VLOOKUP(S335,'Heating Units'!$B$2:$D$9,3,TRUE)</f>
        <v>XXS</v>
      </c>
    </row>
    <row r="336" spans="1:20" x14ac:dyDescent="0.25">
      <c r="A336" s="2">
        <f t="shared" si="15"/>
        <v>4</v>
      </c>
      <c r="B336" t="s">
        <v>335</v>
      </c>
      <c r="C336" t="s">
        <v>94</v>
      </c>
      <c r="D336" t="s">
        <v>111</v>
      </c>
      <c r="E336" t="s">
        <v>312</v>
      </c>
      <c r="F336" t="s">
        <v>82</v>
      </c>
      <c r="G336" t="s">
        <v>37</v>
      </c>
      <c r="H336">
        <v>4.9800000000000004</v>
      </c>
      <c r="I336">
        <v>10.76</v>
      </c>
      <c r="J336">
        <v>3.01</v>
      </c>
      <c r="K336">
        <v>2.5</v>
      </c>
      <c r="L336" t="s">
        <v>95</v>
      </c>
      <c r="M336" t="s">
        <v>83</v>
      </c>
      <c r="N336" t="s">
        <v>96</v>
      </c>
      <c r="O336">
        <v>5.05</v>
      </c>
      <c r="P336">
        <v>0</v>
      </c>
      <c r="Q336">
        <f t="shared" si="16"/>
        <v>26.83</v>
      </c>
      <c r="R336" t="str">
        <f>VLOOKUP(M336,'Footing table'!$B$3:$V$19,3,FALSE)</f>
        <v>RUB</v>
      </c>
      <c r="S336">
        <f t="shared" si="17"/>
        <v>12.450000000000001</v>
      </c>
      <c r="T336" t="str">
        <f>VLOOKUP(S336,'Heating Units'!$B$2:$D$9,3,TRUE)</f>
        <v>XXS</v>
      </c>
    </row>
    <row r="337" spans="1:20" x14ac:dyDescent="0.25">
      <c r="A337" s="2">
        <f t="shared" si="15"/>
        <v>6</v>
      </c>
      <c r="B337" t="s">
        <v>65</v>
      </c>
      <c r="C337" t="s">
        <v>135</v>
      </c>
      <c r="D337" t="s">
        <v>19</v>
      </c>
      <c r="E337" t="s">
        <v>312</v>
      </c>
      <c r="F337" t="s">
        <v>82</v>
      </c>
      <c r="G337" t="s">
        <v>21</v>
      </c>
      <c r="H337">
        <v>4.8</v>
      </c>
      <c r="I337">
        <v>9.0299999999999994</v>
      </c>
      <c r="J337">
        <v>2.99</v>
      </c>
      <c r="K337">
        <v>2.5</v>
      </c>
      <c r="L337" t="s">
        <v>95</v>
      </c>
      <c r="M337" t="s">
        <v>53</v>
      </c>
      <c r="N337" t="s">
        <v>96</v>
      </c>
      <c r="O337">
        <v>5.84</v>
      </c>
      <c r="P337">
        <v>0</v>
      </c>
      <c r="Q337">
        <f t="shared" si="16"/>
        <v>21.535</v>
      </c>
      <c r="R337" t="str">
        <f>VLOOKUP(M337,'Footing table'!$B$3:$V$19,3,FALSE)</f>
        <v>CER1</v>
      </c>
      <c r="S337">
        <f t="shared" si="17"/>
        <v>12</v>
      </c>
      <c r="T337" t="str">
        <f>VLOOKUP(S337,'Heating Units'!$B$2:$D$9,3,TRUE)</f>
        <v>XXS</v>
      </c>
    </row>
    <row r="338" spans="1:20" x14ac:dyDescent="0.25">
      <c r="A338" s="2">
        <f t="shared" si="15"/>
        <v>0</v>
      </c>
      <c r="B338" t="s">
        <v>336</v>
      </c>
      <c r="C338" t="s">
        <v>108</v>
      </c>
      <c r="D338" t="s">
        <v>19</v>
      </c>
      <c r="E338" t="s">
        <v>312</v>
      </c>
      <c r="F338" t="s">
        <v>82</v>
      </c>
      <c r="G338" t="s">
        <v>34</v>
      </c>
      <c r="H338">
        <v>3.98</v>
      </c>
      <c r="I338">
        <v>9.68</v>
      </c>
      <c r="J338">
        <v>4.03</v>
      </c>
      <c r="K338">
        <v>2.5</v>
      </c>
      <c r="L338" t="s">
        <v>95</v>
      </c>
      <c r="M338" t="s">
        <v>83</v>
      </c>
      <c r="N338" t="s">
        <v>96</v>
      </c>
      <c r="O338">
        <v>8.23</v>
      </c>
      <c r="P338">
        <v>0</v>
      </c>
      <c r="Q338">
        <f t="shared" si="16"/>
        <v>19.95</v>
      </c>
      <c r="R338" t="str">
        <f>VLOOKUP(M338,'Footing table'!$B$3:$V$19,3,FALSE)</f>
        <v>RUB</v>
      </c>
      <c r="S338">
        <f t="shared" si="17"/>
        <v>9.9499999999999993</v>
      </c>
      <c r="T338" t="str">
        <f>VLOOKUP(S338,'Heating Units'!$B$2:$D$9,3,TRUE)</f>
        <v>XXS</v>
      </c>
    </row>
    <row r="339" spans="1:20" x14ac:dyDescent="0.25">
      <c r="A339" s="2">
        <f t="shared" si="15"/>
        <v>0</v>
      </c>
      <c r="B339" t="s">
        <v>337</v>
      </c>
      <c r="C339" t="s">
        <v>108</v>
      </c>
      <c r="D339" t="s">
        <v>19</v>
      </c>
      <c r="E339" t="s">
        <v>312</v>
      </c>
      <c r="F339" t="s">
        <v>82</v>
      </c>
      <c r="G339" t="s">
        <v>46</v>
      </c>
      <c r="H339">
        <v>3.98</v>
      </c>
      <c r="I339">
        <v>9.69</v>
      </c>
      <c r="J339">
        <v>4.03</v>
      </c>
      <c r="K339">
        <v>2.5</v>
      </c>
      <c r="L339" t="s">
        <v>95</v>
      </c>
      <c r="M339" t="s">
        <v>83</v>
      </c>
      <c r="N339" t="s">
        <v>96</v>
      </c>
      <c r="O339">
        <v>8.23</v>
      </c>
      <c r="P339">
        <v>0</v>
      </c>
      <c r="Q339">
        <f t="shared" si="16"/>
        <v>19.974999999999998</v>
      </c>
      <c r="R339" t="str">
        <f>VLOOKUP(M339,'Footing table'!$B$3:$V$19,3,FALSE)</f>
        <v>RUB</v>
      </c>
      <c r="S339">
        <f t="shared" si="17"/>
        <v>9.9499999999999993</v>
      </c>
      <c r="T339" t="str">
        <f>VLOOKUP(S339,'Heating Units'!$B$2:$D$9,3,TRUE)</f>
        <v>XXS</v>
      </c>
    </row>
    <row r="340" spans="1:20" x14ac:dyDescent="0.25">
      <c r="A340" s="2">
        <f t="shared" si="15"/>
        <v>1</v>
      </c>
      <c r="B340" t="s">
        <v>338</v>
      </c>
      <c r="C340" t="s">
        <v>127</v>
      </c>
      <c r="D340" t="s">
        <v>19</v>
      </c>
      <c r="E340" t="s">
        <v>312</v>
      </c>
      <c r="F340" t="s">
        <v>18</v>
      </c>
      <c r="G340" t="s">
        <v>46</v>
      </c>
      <c r="H340">
        <v>3.84</v>
      </c>
      <c r="I340">
        <v>7.96</v>
      </c>
      <c r="J340">
        <v>3.01</v>
      </c>
      <c r="K340">
        <v>2.5</v>
      </c>
      <c r="L340" t="s">
        <v>35</v>
      </c>
      <c r="M340" t="s">
        <v>53</v>
      </c>
      <c r="N340" t="s">
        <v>60</v>
      </c>
      <c r="O340">
        <v>4.91</v>
      </c>
      <c r="P340">
        <v>0</v>
      </c>
      <c r="Q340">
        <f t="shared" si="16"/>
        <v>18.829999999999998</v>
      </c>
      <c r="R340" t="str">
        <f>VLOOKUP(M340,'Footing table'!$B$3:$V$19,3,FALSE)</f>
        <v>CER1</v>
      </c>
      <c r="S340">
        <f t="shared" si="17"/>
        <v>9.6</v>
      </c>
      <c r="T340" t="str">
        <f>VLOOKUP(S340,'Heating Units'!$B$2:$D$9,3,TRUE)</f>
        <v>XXS</v>
      </c>
    </row>
    <row r="341" spans="1:20" x14ac:dyDescent="0.25">
      <c r="A341" s="2">
        <f t="shared" si="15"/>
        <v>4</v>
      </c>
      <c r="B341" t="s">
        <v>339</v>
      </c>
      <c r="C341" t="s">
        <v>127</v>
      </c>
      <c r="D341" t="s">
        <v>19</v>
      </c>
      <c r="E341" t="s">
        <v>312</v>
      </c>
      <c r="F341" t="s">
        <v>18</v>
      </c>
      <c r="H341">
        <v>3.84</v>
      </c>
      <c r="I341">
        <v>7.96</v>
      </c>
      <c r="J341">
        <v>3.03</v>
      </c>
      <c r="K341">
        <v>2.5</v>
      </c>
      <c r="L341" t="s">
        <v>35</v>
      </c>
      <c r="M341" t="s">
        <v>53</v>
      </c>
      <c r="N341" t="s">
        <v>60</v>
      </c>
      <c r="O341">
        <v>4.91</v>
      </c>
      <c r="P341">
        <v>0</v>
      </c>
      <c r="Q341">
        <f t="shared" si="16"/>
        <v>18.829999999999998</v>
      </c>
      <c r="R341" t="str">
        <f>VLOOKUP(M341,'Footing table'!$B$3:$V$19,3,FALSE)</f>
        <v>CER1</v>
      </c>
      <c r="S341">
        <f t="shared" si="17"/>
        <v>9.6</v>
      </c>
      <c r="T341" t="str">
        <f>VLOOKUP(S341,'Heating Units'!$B$2:$D$9,3,TRUE)</f>
        <v>XXS</v>
      </c>
    </row>
    <row r="342" spans="1:20" x14ac:dyDescent="0.25">
      <c r="A342" s="2">
        <f t="shared" si="15"/>
        <v>5</v>
      </c>
      <c r="B342" t="s">
        <v>64</v>
      </c>
      <c r="C342" t="s">
        <v>127</v>
      </c>
      <c r="D342" t="s">
        <v>19</v>
      </c>
      <c r="E342" t="s">
        <v>312</v>
      </c>
      <c r="F342" t="s">
        <v>18</v>
      </c>
      <c r="H342">
        <v>3.84</v>
      </c>
      <c r="I342">
        <v>7.96</v>
      </c>
      <c r="J342">
        <v>3.03</v>
      </c>
      <c r="K342">
        <v>2.5</v>
      </c>
      <c r="L342" t="s">
        <v>35</v>
      </c>
      <c r="M342" t="s">
        <v>53</v>
      </c>
      <c r="N342" t="s">
        <v>60</v>
      </c>
      <c r="O342">
        <v>4.91</v>
      </c>
      <c r="P342">
        <v>0</v>
      </c>
      <c r="Q342">
        <f t="shared" si="16"/>
        <v>18.829999999999998</v>
      </c>
      <c r="R342" t="str">
        <f>VLOOKUP(M342,'Footing table'!$B$3:$V$19,3,FALSE)</f>
        <v>CER1</v>
      </c>
      <c r="S342">
        <f t="shared" si="17"/>
        <v>9.6</v>
      </c>
      <c r="T342" t="str">
        <f>VLOOKUP(S342,'Heating Units'!$B$2:$D$9,3,TRUE)</f>
        <v>XXS</v>
      </c>
    </row>
    <row r="343" spans="1:20" x14ac:dyDescent="0.25">
      <c r="A343" s="2">
        <f t="shared" si="15"/>
        <v>5</v>
      </c>
      <c r="B343" t="s">
        <v>133</v>
      </c>
      <c r="C343" t="s">
        <v>106</v>
      </c>
      <c r="D343" t="s">
        <v>19</v>
      </c>
      <c r="E343" t="s">
        <v>312</v>
      </c>
      <c r="F343" t="s">
        <v>82</v>
      </c>
      <c r="G343" t="s">
        <v>39</v>
      </c>
      <c r="H343">
        <v>3.39</v>
      </c>
      <c r="I343">
        <v>7.63</v>
      </c>
      <c r="J343">
        <v>2.99</v>
      </c>
      <c r="K343">
        <v>2.5</v>
      </c>
      <c r="L343" t="s">
        <v>95</v>
      </c>
      <c r="M343" t="s">
        <v>83</v>
      </c>
      <c r="N343" t="s">
        <v>130</v>
      </c>
      <c r="O343">
        <v>3.72</v>
      </c>
      <c r="P343">
        <v>0</v>
      </c>
      <c r="Q343">
        <f t="shared" si="16"/>
        <v>18.745000000000001</v>
      </c>
      <c r="R343" t="str">
        <f>VLOOKUP(M343,'Footing table'!$B$3:$V$19,3,FALSE)</f>
        <v>RUB</v>
      </c>
      <c r="S343">
        <f t="shared" si="17"/>
        <v>8.4749999999999996</v>
      </c>
      <c r="T343" t="str">
        <f>VLOOKUP(S343,'Heating Units'!$B$2:$D$9,3,TRUE)</f>
        <v>XXS</v>
      </c>
    </row>
    <row r="344" spans="1:20" x14ac:dyDescent="0.25">
      <c r="A344" s="2">
        <f t="shared" si="15"/>
        <v>1</v>
      </c>
      <c r="B344" t="s">
        <v>340</v>
      </c>
      <c r="C344" t="s">
        <v>140</v>
      </c>
      <c r="D344" t="s">
        <v>32</v>
      </c>
      <c r="E344" t="s">
        <v>312</v>
      </c>
      <c r="F344" t="s">
        <v>82</v>
      </c>
      <c r="G344" t="s">
        <v>37</v>
      </c>
      <c r="H344">
        <v>3.33</v>
      </c>
      <c r="I344">
        <v>7.34</v>
      </c>
      <c r="J344">
        <v>3.03</v>
      </c>
      <c r="K344">
        <v>2.5</v>
      </c>
      <c r="L344" t="s">
        <v>95</v>
      </c>
      <c r="M344" t="s">
        <v>83</v>
      </c>
      <c r="N344" t="s">
        <v>96</v>
      </c>
      <c r="O344">
        <v>2.13</v>
      </c>
      <c r="P344">
        <v>0</v>
      </c>
      <c r="Q344">
        <f t="shared" si="16"/>
        <v>19.55</v>
      </c>
      <c r="R344" t="str">
        <f>VLOOKUP(M344,'Footing table'!$B$3:$V$19,3,FALSE)</f>
        <v>RUB</v>
      </c>
      <c r="S344">
        <f t="shared" si="17"/>
        <v>8.3249999999999993</v>
      </c>
      <c r="T344" t="str">
        <f>VLOOKUP(S344,'Heating Units'!$B$2:$D$9,3,TRUE)</f>
        <v>XXS</v>
      </c>
    </row>
    <row r="345" spans="1:20" x14ac:dyDescent="0.25">
      <c r="A345" s="2">
        <f t="shared" si="15"/>
        <v>4</v>
      </c>
      <c r="B345" t="s">
        <v>341</v>
      </c>
      <c r="C345" t="s">
        <v>94</v>
      </c>
      <c r="D345" t="s">
        <v>111</v>
      </c>
      <c r="E345" t="s">
        <v>312</v>
      </c>
      <c r="F345" t="s">
        <v>82</v>
      </c>
      <c r="G345" t="s">
        <v>37</v>
      </c>
      <c r="H345">
        <v>3.3</v>
      </c>
      <c r="I345">
        <v>8.5</v>
      </c>
      <c r="J345">
        <v>3.01</v>
      </c>
      <c r="K345">
        <v>2.5</v>
      </c>
      <c r="L345" t="s">
        <v>95</v>
      </c>
      <c r="M345" t="s">
        <v>83</v>
      </c>
      <c r="N345" t="s">
        <v>132</v>
      </c>
      <c r="O345">
        <v>3.45</v>
      </c>
      <c r="P345">
        <v>0</v>
      </c>
      <c r="Q345">
        <f t="shared" si="16"/>
        <v>21.1</v>
      </c>
      <c r="R345" t="str">
        <f>VLOOKUP(M345,'Footing table'!$B$3:$V$19,3,FALSE)</f>
        <v>RUB</v>
      </c>
      <c r="S345">
        <f t="shared" si="17"/>
        <v>8.25</v>
      </c>
      <c r="T345" t="str">
        <f>VLOOKUP(S345,'Heating Units'!$B$2:$D$9,3,TRUE)</f>
        <v>XXS</v>
      </c>
    </row>
    <row r="346" spans="1:20" x14ac:dyDescent="0.25">
      <c r="A346" s="2">
        <f t="shared" si="15"/>
        <v>1</v>
      </c>
      <c r="B346" t="s">
        <v>342</v>
      </c>
      <c r="C346" t="s">
        <v>140</v>
      </c>
      <c r="D346" t="s">
        <v>32</v>
      </c>
      <c r="E346" t="s">
        <v>312</v>
      </c>
      <c r="F346" t="s">
        <v>82</v>
      </c>
      <c r="G346" t="s">
        <v>55</v>
      </c>
      <c r="H346">
        <v>3.16</v>
      </c>
      <c r="I346">
        <v>7.14</v>
      </c>
      <c r="J346">
        <v>3.03</v>
      </c>
      <c r="K346">
        <v>2.5</v>
      </c>
      <c r="L346" t="s">
        <v>95</v>
      </c>
      <c r="M346" t="s">
        <v>83</v>
      </c>
      <c r="N346" t="s">
        <v>96</v>
      </c>
      <c r="O346">
        <v>2.13</v>
      </c>
      <c r="P346">
        <v>0</v>
      </c>
      <c r="Q346">
        <f t="shared" si="16"/>
        <v>18.88</v>
      </c>
      <c r="R346" t="str">
        <f>VLOOKUP(M346,'Footing table'!$B$3:$V$19,3,FALSE)</f>
        <v>RUB</v>
      </c>
      <c r="S346">
        <f t="shared" si="17"/>
        <v>7.9</v>
      </c>
      <c r="T346" t="str">
        <f>VLOOKUP(S346,'Heating Units'!$B$2:$D$9,3,TRUE)</f>
        <v>XXS</v>
      </c>
    </row>
    <row r="347" spans="1:20" x14ac:dyDescent="0.25">
      <c r="A347" s="2">
        <f t="shared" si="15"/>
        <v>1</v>
      </c>
      <c r="B347" t="s">
        <v>343</v>
      </c>
      <c r="C347" t="s">
        <v>106</v>
      </c>
      <c r="D347" t="s">
        <v>19</v>
      </c>
      <c r="E347" t="s">
        <v>312</v>
      </c>
      <c r="F347" t="s">
        <v>82</v>
      </c>
      <c r="G347" t="s">
        <v>37</v>
      </c>
      <c r="H347">
        <v>3.03</v>
      </c>
      <c r="I347">
        <v>7.03</v>
      </c>
      <c r="J347">
        <v>3.03</v>
      </c>
      <c r="K347">
        <v>2.5</v>
      </c>
      <c r="L347" t="s">
        <v>95</v>
      </c>
      <c r="M347" t="s">
        <v>83</v>
      </c>
      <c r="N347" t="s">
        <v>96</v>
      </c>
      <c r="O347">
        <v>3.72</v>
      </c>
      <c r="P347">
        <v>0</v>
      </c>
      <c r="Q347">
        <f t="shared" si="16"/>
        <v>16.885000000000002</v>
      </c>
      <c r="R347" t="str">
        <f>VLOOKUP(M347,'Footing table'!$B$3:$V$19,3,FALSE)</f>
        <v>RUB</v>
      </c>
      <c r="S347">
        <f t="shared" si="17"/>
        <v>7.5749999999999993</v>
      </c>
      <c r="T347" t="str">
        <f>VLOOKUP(S347,'Heating Units'!$B$2:$D$9,3,TRUE)</f>
        <v>XXS</v>
      </c>
    </row>
    <row r="348" spans="1:20" x14ac:dyDescent="0.25">
      <c r="A348" s="2">
        <f t="shared" si="15"/>
        <v>1</v>
      </c>
      <c r="B348" t="s">
        <v>344</v>
      </c>
      <c r="C348" t="s">
        <v>106</v>
      </c>
      <c r="D348" t="s">
        <v>19</v>
      </c>
      <c r="E348" t="s">
        <v>312</v>
      </c>
      <c r="F348" t="s">
        <v>82</v>
      </c>
      <c r="G348" t="s">
        <v>55</v>
      </c>
      <c r="H348">
        <v>3.03</v>
      </c>
      <c r="I348">
        <v>7.03</v>
      </c>
      <c r="J348">
        <v>3.03</v>
      </c>
      <c r="K348">
        <v>2.5</v>
      </c>
      <c r="L348" t="s">
        <v>95</v>
      </c>
      <c r="M348" t="s">
        <v>83</v>
      </c>
      <c r="N348" t="s">
        <v>96</v>
      </c>
      <c r="O348">
        <v>3.72</v>
      </c>
      <c r="P348">
        <v>0</v>
      </c>
      <c r="Q348">
        <f t="shared" si="16"/>
        <v>16.885000000000002</v>
      </c>
      <c r="R348" t="str">
        <f>VLOOKUP(M348,'Footing table'!$B$3:$V$19,3,FALSE)</f>
        <v>RUB</v>
      </c>
      <c r="S348">
        <f t="shared" si="17"/>
        <v>7.5749999999999993</v>
      </c>
      <c r="T348" t="str">
        <f>VLOOKUP(S348,'Heating Units'!$B$2:$D$9,3,TRUE)</f>
        <v>XXS</v>
      </c>
    </row>
    <row r="349" spans="1:20" x14ac:dyDescent="0.25">
      <c r="A349" s="2">
        <f t="shared" si="15"/>
        <v>5</v>
      </c>
      <c r="B349" t="s">
        <v>64</v>
      </c>
      <c r="C349" t="s">
        <v>106</v>
      </c>
      <c r="D349" t="s">
        <v>19</v>
      </c>
      <c r="E349" t="s">
        <v>312</v>
      </c>
      <c r="F349" t="s">
        <v>82</v>
      </c>
      <c r="G349" t="s">
        <v>39</v>
      </c>
      <c r="H349">
        <v>3.03</v>
      </c>
      <c r="I349">
        <v>7.04</v>
      </c>
      <c r="J349">
        <v>3.03</v>
      </c>
      <c r="K349">
        <v>2.5</v>
      </c>
      <c r="L349" t="s">
        <v>95</v>
      </c>
      <c r="M349" t="s">
        <v>83</v>
      </c>
      <c r="N349" t="s">
        <v>96</v>
      </c>
      <c r="O349">
        <v>3.72</v>
      </c>
      <c r="P349">
        <v>0</v>
      </c>
      <c r="Q349">
        <f t="shared" si="16"/>
        <v>16.910000000000004</v>
      </c>
      <c r="R349" t="str">
        <f>VLOOKUP(M349,'Footing table'!$B$3:$V$19,3,FALSE)</f>
        <v>RUB</v>
      </c>
      <c r="S349">
        <f t="shared" si="17"/>
        <v>7.5749999999999993</v>
      </c>
      <c r="T349" t="str">
        <f>VLOOKUP(S349,'Heating Units'!$B$2:$D$9,3,TRUE)</f>
        <v>XXS</v>
      </c>
    </row>
    <row r="350" spans="1:20" x14ac:dyDescent="0.25">
      <c r="A350" s="2">
        <f t="shared" si="15"/>
        <v>5</v>
      </c>
      <c r="B350" t="s">
        <v>116</v>
      </c>
      <c r="C350" t="s">
        <v>106</v>
      </c>
      <c r="D350" t="s">
        <v>19</v>
      </c>
      <c r="E350" t="s">
        <v>312</v>
      </c>
      <c r="F350" t="s">
        <v>82</v>
      </c>
      <c r="G350" t="s">
        <v>55</v>
      </c>
      <c r="H350">
        <v>3.03</v>
      </c>
      <c r="I350">
        <v>7.03</v>
      </c>
      <c r="J350">
        <v>3.03</v>
      </c>
      <c r="K350">
        <v>2.5</v>
      </c>
      <c r="L350" t="s">
        <v>95</v>
      </c>
      <c r="M350" t="s">
        <v>83</v>
      </c>
      <c r="N350" t="s">
        <v>96</v>
      </c>
      <c r="O350">
        <v>3.72</v>
      </c>
      <c r="P350">
        <v>0</v>
      </c>
      <c r="Q350">
        <f t="shared" si="16"/>
        <v>16.885000000000002</v>
      </c>
      <c r="R350" t="str">
        <f>VLOOKUP(M350,'Footing table'!$B$3:$V$19,3,FALSE)</f>
        <v>RUB</v>
      </c>
      <c r="S350">
        <f t="shared" si="17"/>
        <v>7.5749999999999993</v>
      </c>
      <c r="T350" t="str">
        <f>VLOOKUP(S350,'Heating Units'!$B$2:$D$9,3,TRUE)</f>
        <v>XXS</v>
      </c>
    </row>
    <row r="351" spans="1:20" x14ac:dyDescent="0.25">
      <c r="A351" s="2">
        <f t="shared" si="15"/>
        <v>6</v>
      </c>
      <c r="B351" t="s">
        <v>71</v>
      </c>
      <c r="C351" t="s">
        <v>135</v>
      </c>
      <c r="D351" t="s">
        <v>19</v>
      </c>
      <c r="E351" t="s">
        <v>312</v>
      </c>
      <c r="F351" t="s">
        <v>82</v>
      </c>
      <c r="G351" t="s">
        <v>39</v>
      </c>
      <c r="H351">
        <v>3.03</v>
      </c>
      <c r="I351">
        <v>7.04</v>
      </c>
      <c r="J351">
        <v>2.99</v>
      </c>
      <c r="K351">
        <v>2.5</v>
      </c>
      <c r="L351" t="s">
        <v>95</v>
      </c>
      <c r="M351" t="s">
        <v>83</v>
      </c>
      <c r="N351" t="s">
        <v>96</v>
      </c>
      <c r="O351">
        <v>3.72</v>
      </c>
      <c r="P351">
        <v>0</v>
      </c>
      <c r="Q351">
        <f t="shared" si="16"/>
        <v>16.910000000000004</v>
      </c>
      <c r="R351" t="str">
        <f>VLOOKUP(M351,'Footing table'!$B$3:$V$19,3,FALSE)</f>
        <v>RUB</v>
      </c>
      <c r="S351">
        <f t="shared" si="17"/>
        <v>7.5749999999999993</v>
      </c>
      <c r="T351" t="str">
        <f>VLOOKUP(S351,'Heating Units'!$B$2:$D$9,3,TRUE)</f>
        <v>XXS</v>
      </c>
    </row>
    <row r="352" spans="1:20" x14ac:dyDescent="0.25">
      <c r="A352" s="2">
        <f t="shared" si="15"/>
        <v>6</v>
      </c>
      <c r="B352" t="s">
        <v>65</v>
      </c>
      <c r="C352" t="s">
        <v>135</v>
      </c>
      <c r="D352" t="s">
        <v>19</v>
      </c>
      <c r="E352" t="s">
        <v>312</v>
      </c>
      <c r="F352" t="s">
        <v>82</v>
      </c>
      <c r="G352" t="s">
        <v>55</v>
      </c>
      <c r="H352">
        <v>3.03</v>
      </c>
      <c r="I352">
        <v>7.03</v>
      </c>
      <c r="J352">
        <v>2.99</v>
      </c>
      <c r="K352">
        <v>2.5</v>
      </c>
      <c r="L352" t="s">
        <v>95</v>
      </c>
      <c r="M352" t="s">
        <v>83</v>
      </c>
      <c r="N352" t="s">
        <v>96</v>
      </c>
      <c r="O352">
        <v>3.72</v>
      </c>
      <c r="P352">
        <v>0</v>
      </c>
      <c r="Q352">
        <f t="shared" si="16"/>
        <v>16.885000000000002</v>
      </c>
      <c r="R352" t="str">
        <f>VLOOKUP(M352,'Footing table'!$B$3:$V$19,3,FALSE)</f>
        <v>RUB</v>
      </c>
      <c r="S352">
        <f t="shared" si="17"/>
        <v>7.5749999999999993</v>
      </c>
      <c r="T352" t="str">
        <f>VLOOKUP(S352,'Heating Units'!$B$2:$D$9,3,TRUE)</f>
        <v>XXS</v>
      </c>
    </row>
    <row r="353" spans="1:20" x14ac:dyDescent="0.25">
      <c r="A353" s="2">
        <f t="shared" si="15"/>
        <v>7</v>
      </c>
      <c r="B353" t="s">
        <v>345</v>
      </c>
      <c r="C353" t="s">
        <v>18</v>
      </c>
      <c r="D353" t="s">
        <v>19</v>
      </c>
      <c r="E353" t="s">
        <v>312</v>
      </c>
      <c r="F353" t="s">
        <v>18</v>
      </c>
      <c r="G353" t="s">
        <v>39</v>
      </c>
      <c r="H353">
        <v>2.88</v>
      </c>
      <c r="I353">
        <v>7.2</v>
      </c>
      <c r="J353">
        <v>3</v>
      </c>
      <c r="K353">
        <v>2.5</v>
      </c>
      <c r="L353" t="s">
        <v>35</v>
      </c>
      <c r="M353" t="s">
        <v>83</v>
      </c>
      <c r="N353" t="s">
        <v>96</v>
      </c>
      <c r="O353">
        <v>5.58</v>
      </c>
      <c r="P353">
        <v>0</v>
      </c>
      <c r="Q353">
        <f t="shared" si="16"/>
        <v>15.299999999999999</v>
      </c>
      <c r="R353" t="str">
        <f>VLOOKUP(M353,'Footing table'!$B$3:$V$19,3,FALSE)</f>
        <v>RUB</v>
      </c>
      <c r="S353">
        <f t="shared" si="17"/>
        <v>7.1999999999999993</v>
      </c>
      <c r="T353" t="str">
        <f>VLOOKUP(S353,'Heating Units'!$B$2:$D$9,3,TRUE)</f>
        <v>XXS</v>
      </c>
    </row>
    <row r="354" spans="1:20" x14ac:dyDescent="0.25">
      <c r="A354" s="2">
        <f t="shared" si="15"/>
        <v>6</v>
      </c>
      <c r="B354" t="s">
        <v>98</v>
      </c>
      <c r="C354" t="s">
        <v>135</v>
      </c>
      <c r="D354" t="s">
        <v>19</v>
      </c>
      <c r="E354" t="s">
        <v>312</v>
      </c>
      <c r="F354" t="s">
        <v>82</v>
      </c>
      <c r="G354" t="s">
        <v>39</v>
      </c>
      <c r="H354">
        <v>2.84</v>
      </c>
      <c r="I354">
        <v>6.84</v>
      </c>
      <c r="J354">
        <v>2.99</v>
      </c>
      <c r="K354">
        <v>2.5</v>
      </c>
      <c r="L354" t="s">
        <v>95</v>
      </c>
      <c r="M354" t="s">
        <v>83</v>
      </c>
      <c r="N354" t="s">
        <v>130</v>
      </c>
      <c r="O354">
        <v>3.72</v>
      </c>
      <c r="P354">
        <v>0</v>
      </c>
      <c r="Q354">
        <f t="shared" si="16"/>
        <v>16.220000000000002</v>
      </c>
      <c r="R354" t="str">
        <f>VLOOKUP(M354,'Footing table'!$B$3:$V$19,3,FALSE)</f>
        <v>RUB</v>
      </c>
      <c r="S354">
        <f t="shared" si="17"/>
        <v>7.1</v>
      </c>
      <c r="T354" t="str">
        <f>VLOOKUP(S354,'Heating Units'!$B$2:$D$9,3,TRUE)</f>
        <v>XXS</v>
      </c>
    </row>
    <row r="355" spans="1:20" x14ac:dyDescent="0.25">
      <c r="A355" s="2">
        <f t="shared" si="15"/>
        <v>1</v>
      </c>
      <c r="B355" t="s">
        <v>346</v>
      </c>
      <c r="C355" t="s">
        <v>127</v>
      </c>
      <c r="D355" t="s">
        <v>19</v>
      </c>
      <c r="E355" t="s">
        <v>312</v>
      </c>
      <c r="F355" t="s">
        <v>18</v>
      </c>
      <c r="H355">
        <v>2.78</v>
      </c>
      <c r="I355">
        <v>6.78</v>
      </c>
      <c r="J355">
        <v>3.03</v>
      </c>
      <c r="K355">
        <v>2.5</v>
      </c>
      <c r="L355" t="s">
        <v>35</v>
      </c>
      <c r="M355" t="s">
        <v>53</v>
      </c>
      <c r="N355" t="s">
        <v>60</v>
      </c>
      <c r="O355">
        <v>4.91</v>
      </c>
      <c r="P355">
        <v>0</v>
      </c>
      <c r="Q355">
        <f t="shared" si="16"/>
        <v>14.82</v>
      </c>
      <c r="R355" t="str">
        <f>VLOOKUP(M355,'Footing table'!$B$3:$V$19,3,FALSE)</f>
        <v>CER1</v>
      </c>
      <c r="S355">
        <f t="shared" si="17"/>
        <v>6.9499999999999993</v>
      </c>
      <c r="T355" t="str">
        <f>VLOOKUP(S355,'Heating Units'!$B$2:$D$9,3,TRUE)</f>
        <v>XXS</v>
      </c>
    </row>
    <row r="356" spans="1:20" x14ac:dyDescent="0.25">
      <c r="A356" s="2">
        <f t="shared" si="15"/>
        <v>4</v>
      </c>
      <c r="B356" t="s">
        <v>347</v>
      </c>
      <c r="C356" t="s">
        <v>127</v>
      </c>
      <c r="D356" t="s">
        <v>19</v>
      </c>
      <c r="E356" t="s">
        <v>312</v>
      </c>
      <c r="F356" t="s">
        <v>18</v>
      </c>
      <c r="H356">
        <v>2.78</v>
      </c>
      <c r="I356">
        <v>6.78</v>
      </c>
      <c r="J356">
        <v>3.01</v>
      </c>
      <c r="K356">
        <v>2.5</v>
      </c>
      <c r="L356" t="s">
        <v>35</v>
      </c>
      <c r="M356" t="s">
        <v>53</v>
      </c>
      <c r="N356" t="s">
        <v>60</v>
      </c>
      <c r="O356">
        <v>4.91</v>
      </c>
      <c r="P356">
        <v>0</v>
      </c>
      <c r="Q356">
        <f t="shared" si="16"/>
        <v>14.82</v>
      </c>
      <c r="R356" t="str">
        <f>VLOOKUP(M356,'Footing table'!$B$3:$V$19,3,FALSE)</f>
        <v>CER1</v>
      </c>
      <c r="S356">
        <f t="shared" si="17"/>
        <v>6.9499999999999993</v>
      </c>
      <c r="T356" t="str">
        <f>VLOOKUP(S356,'Heating Units'!$B$2:$D$9,3,TRUE)</f>
        <v>XXS</v>
      </c>
    </row>
    <row r="357" spans="1:20" x14ac:dyDescent="0.25">
      <c r="A357" s="2">
        <f t="shared" si="15"/>
        <v>5</v>
      </c>
      <c r="B357" t="s">
        <v>76</v>
      </c>
      <c r="C357" t="s">
        <v>127</v>
      </c>
      <c r="D357" t="s">
        <v>19</v>
      </c>
      <c r="E357" t="s">
        <v>312</v>
      </c>
      <c r="F357" t="s">
        <v>18</v>
      </c>
      <c r="H357">
        <v>2.78</v>
      </c>
      <c r="I357">
        <v>6.78</v>
      </c>
      <c r="J357">
        <v>3.03</v>
      </c>
      <c r="K357">
        <v>2.5</v>
      </c>
      <c r="L357" t="s">
        <v>35</v>
      </c>
      <c r="M357" t="s">
        <v>53</v>
      </c>
      <c r="N357" t="s">
        <v>60</v>
      </c>
      <c r="O357">
        <v>4.91</v>
      </c>
      <c r="P357">
        <v>0</v>
      </c>
      <c r="Q357">
        <f t="shared" si="16"/>
        <v>14.82</v>
      </c>
      <c r="R357" t="str">
        <f>VLOOKUP(M357,'Footing table'!$B$3:$V$19,3,FALSE)</f>
        <v>CER1</v>
      </c>
      <c r="S357">
        <f t="shared" si="17"/>
        <v>6.9499999999999993</v>
      </c>
      <c r="T357" t="str">
        <f>VLOOKUP(S357,'Heating Units'!$B$2:$D$9,3,TRUE)</f>
        <v>XXS</v>
      </c>
    </row>
    <row r="358" spans="1:20" x14ac:dyDescent="0.25">
      <c r="A358" s="2">
        <f t="shared" si="15"/>
        <v>0</v>
      </c>
      <c r="B358" t="s">
        <v>348</v>
      </c>
      <c r="C358" t="s">
        <v>94</v>
      </c>
      <c r="D358" t="s">
        <v>19</v>
      </c>
      <c r="E358" t="s">
        <v>312</v>
      </c>
      <c r="F358" t="s">
        <v>82</v>
      </c>
      <c r="G358" t="s">
        <v>34</v>
      </c>
      <c r="H358">
        <v>1</v>
      </c>
      <c r="I358">
        <v>4.03</v>
      </c>
      <c r="J358">
        <v>4.03</v>
      </c>
      <c r="K358">
        <v>2.5</v>
      </c>
      <c r="L358" t="s">
        <v>95</v>
      </c>
      <c r="M358" t="s">
        <v>83</v>
      </c>
      <c r="N358" t="s">
        <v>96</v>
      </c>
      <c r="O358">
        <v>1.59</v>
      </c>
      <c r="P358">
        <v>0</v>
      </c>
      <c r="Q358">
        <f t="shared" si="16"/>
        <v>9.4850000000000012</v>
      </c>
      <c r="R358" t="str">
        <f>VLOOKUP(M358,'Footing table'!$B$3:$V$19,3,FALSE)</f>
        <v>RUB</v>
      </c>
      <c r="S358">
        <f t="shared" si="17"/>
        <v>2.5</v>
      </c>
      <c r="T358" t="str">
        <f>VLOOKUP(S358,'Heating Units'!$B$2:$D$9,3,TRUE)</f>
        <v>XXS</v>
      </c>
    </row>
    <row r="359" spans="1:20" x14ac:dyDescent="0.25">
      <c r="A359" s="2">
        <f t="shared" si="15"/>
        <v>0</v>
      </c>
      <c r="B359" t="s">
        <v>349</v>
      </c>
      <c r="C359" t="s">
        <v>94</v>
      </c>
      <c r="D359" t="s">
        <v>111</v>
      </c>
      <c r="E359" t="s">
        <v>312</v>
      </c>
      <c r="F359" t="s">
        <v>82</v>
      </c>
      <c r="G359" t="s">
        <v>46</v>
      </c>
      <c r="H359">
        <v>1</v>
      </c>
      <c r="I359">
        <v>4.03</v>
      </c>
      <c r="J359">
        <v>4.03</v>
      </c>
      <c r="K359">
        <v>2.5</v>
      </c>
      <c r="L359" t="s">
        <v>95</v>
      </c>
      <c r="M359" t="s">
        <v>83</v>
      </c>
      <c r="N359" t="s">
        <v>96</v>
      </c>
      <c r="O359">
        <v>1.59</v>
      </c>
      <c r="P359">
        <v>0</v>
      </c>
      <c r="Q359">
        <f t="shared" si="16"/>
        <v>9.4850000000000012</v>
      </c>
      <c r="R359" t="str">
        <f>VLOOKUP(M359,'Footing table'!$B$3:$V$19,3,FALSE)</f>
        <v>RUB</v>
      </c>
      <c r="S359">
        <f t="shared" si="17"/>
        <v>2.5</v>
      </c>
      <c r="T359" t="str">
        <f>VLOOKUP(S359,'Heating Units'!$B$2:$D$9,3,TRUE)</f>
        <v>XXS</v>
      </c>
    </row>
    <row r="360" spans="1:20" x14ac:dyDescent="0.25">
      <c r="A360" s="2">
        <f t="shared" si="15"/>
        <v>0</v>
      </c>
      <c r="B360" t="s">
        <v>350</v>
      </c>
      <c r="C360" t="s">
        <v>108</v>
      </c>
      <c r="D360" t="s">
        <v>19</v>
      </c>
      <c r="E360" t="s">
        <v>312</v>
      </c>
      <c r="F360" t="s">
        <v>82</v>
      </c>
      <c r="G360" t="s">
        <v>34</v>
      </c>
      <c r="H360">
        <v>1</v>
      </c>
      <c r="I360">
        <v>4.03</v>
      </c>
      <c r="J360">
        <v>4.03</v>
      </c>
      <c r="K360">
        <v>2.5</v>
      </c>
      <c r="L360" t="s">
        <v>95</v>
      </c>
      <c r="M360" t="s">
        <v>83</v>
      </c>
      <c r="N360" t="s">
        <v>96</v>
      </c>
      <c r="O360">
        <v>1.59</v>
      </c>
      <c r="P360">
        <v>0</v>
      </c>
      <c r="Q360">
        <f t="shared" si="16"/>
        <v>9.4850000000000012</v>
      </c>
      <c r="R360" t="str">
        <f>VLOOKUP(M360,'Footing table'!$B$3:$V$19,3,FALSE)</f>
        <v>RUB</v>
      </c>
      <c r="S360">
        <f t="shared" si="17"/>
        <v>2.5</v>
      </c>
      <c r="T360" t="str">
        <f>VLOOKUP(S360,'Heating Units'!$B$2:$D$9,3,TRUE)</f>
        <v>XXS</v>
      </c>
    </row>
    <row r="361" spans="1:20" x14ac:dyDescent="0.25">
      <c r="A361" s="2">
        <f t="shared" si="15"/>
        <v>1</v>
      </c>
      <c r="B361" t="s">
        <v>351</v>
      </c>
      <c r="C361" t="s">
        <v>94</v>
      </c>
      <c r="D361" t="s">
        <v>19</v>
      </c>
      <c r="E361" t="s">
        <v>312</v>
      </c>
      <c r="F361" t="s">
        <v>82</v>
      </c>
      <c r="G361" t="s">
        <v>37</v>
      </c>
      <c r="H361">
        <v>1</v>
      </c>
      <c r="I361">
        <v>4.0199999999999996</v>
      </c>
      <c r="J361">
        <v>3.03</v>
      </c>
      <c r="K361">
        <v>2.5</v>
      </c>
      <c r="L361" t="s">
        <v>95</v>
      </c>
      <c r="M361" t="s">
        <v>83</v>
      </c>
      <c r="N361" t="s">
        <v>96</v>
      </c>
      <c r="O361">
        <v>1.59</v>
      </c>
      <c r="P361">
        <v>0</v>
      </c>
      <c r="Q361">
        <f t="shared" si="16"/>
        <v>9.4599999999999991</v>
      </c>
      <c r="R361" t="str">
        <f>VLOOKUP(M361,'Footing table'!$B$3:$V$19,3,FALSE)</f>
        <v>RUB</v>
      </c>
      <c r="S361">
        <f t="shared" si="17"/>
        <v>2.5</v>
      </c>
      <c r="T361" t="str">
        <f>VLOOKUP(S361,'Heating Units'!$B$2:$D$9,3,TRUE)</f>
        <v>XXS</v>
      </c>
    </row>
    <row r="362" spans="1:20" x14ac:dyDescent="0.25">
      <c r="A362" s="2">
        <f t="shared" si="15"/>
        <v>1</v>
      </c>
      <c r="B362" t="s">
        <v>352</v>
      </c>
      <c r="C362" t="s">
        <v>94</v>
      </c>
      <c r="D362" t="s">
        <v>19</v>
      </c>
      <c r="E362" t="s">
        <v>312</v>
      </c>
      <c r="F362" t="s">
        <v>82</v>
      </c>
      <c r="G362" t="s">
        <v>55</v>
      </c>
      <c r="H362">
        <v>1</v>
      </c>
      <c r="I362">
        <v>4.03</v>
      </c>
      <c r="J362">
        <v>3.03</v>
      </c>
      <c r="K362">
        <v>2.5</v>
      </c>
      <c r="L362" t="s">
        <v>95</v>
      </c>
      <c r="M362" t="s">
        <v>83</v>
      </c>
      <c r="N362" t="s">
        <v>96</v>
      </c>
      <c r="O362">
        <v>1.59</v>
      </c>
      <c r="P362">
        <v>0</v>
      </c>
      <c r="Q362">
        <f t="shared" si="16"/>
        <v>9.4850000000000012</v>
      </c>
      <c r="R362" t="str">
        <f>VLOOKUP(M362,'Footing table'!$B$3:$V$19,3,FALSE)</f>
        <v>RUB</v>
      </c>
      <c r="S362">
        <f t="shared" si="17"/>
        <v>2.5</v>
      </c>
      <c r="T362" t="str">
        <f>VLOOKUP(S362,'Heating Units'!$B$2:$D$9,3,TRUE)</f>
        <v>XXS</v>
      </c>
    </row>
    <row r="363" spans="1:20" x14ac:dyDescent="0.25">
      <c r="A363" s="2">
        <f t="shared" si="15"/>
        <v>4</v>
      </c>
      <c r="B363" t="s">
        <v>353</v>
      </c>
      <c r="C363" t="s">
        <v>94</v>
      </c>
      <c r="D363" t="s">
        <v>19</v>
      </c>
      <c r="E363" t="s">
        <v>312</v>
      </c>
      <c r="F363" t="s">
        <v>82</v>
      </c>
      <c r="G363" t="s">
        <v>37</v>
      </c>
      <c r="H363">
        <v>0.98</v>
      </c>
      <c r="I363">
        <v>3.97</v>
      </c>
      <c r="J363">
        <v>3.01</v>
      </c>
      <c r="K363">
        <v>2.5</v>
      </c>
      <c r="L363" t="s">
        <v>95</v>
      </c>
      <c r="M363" t="s">
        <v>83</v>
      </c>
      <c r="N363" t="s">
        <v>96</v>
      </c>
      <c r="O363">
        <v>1.59</v>
      </c>
      <c r="P363">
        <v>0</v>
      </c>
      <c r="Q363">
        <f t="shared" si="16"/>
        <v>9.3150000000000013</v>
      </c>
      <c r="R363" t="str">
        <f>VLOOKUP(M363,'Footing table'!$B$3:$V$19,3,FALSE)</f>
        <v>RUB</v>
      </c>
      <c r="S363">
        <f t="shared" si="17"/>
        <v>2.4500000000000002</v>
      </c>
      <c r="T363" t="str">
        <f>VLOOKUP(S363,'Heating Units'!$B$2:$D$9,3,TRUE)</f>
        <v>XXS</v>
      </c>
    </row>
    <row r="364" spans="1:20" x14ac:dyDescent="0.25">
      <c r="A364" s="2">
        <f t="shared" si="15"/>
        <v>0</v>
      </c>
      <c r="B364" t="s">
        <v>354</v>
      </c>
      <c r="C364" t="s">
        <v>94</v>
      </c>
      <c r="D364" t="s">
        <v>19</v>
      </c>
      <c r="E364" t="s">
        <v>312</v>
      </c>
      <c r="F364" t="s">
        <v>82</v>
      </c>
      <c r="G364" t="s">
        <v>34</v>
      </c>
      <c r="H364">
        <v>0.95</v>
      </c>
      <c r="I364">
        <v>4.09</v>
      </c>
      <c r="J364">
        <v>4.03</v>
      </c>
      <c r="K364">
        <v>2.5</v>
      </c>
      <c r="L364" t="s">
        <v>95</v>
      </c>
      <c r="M364" t="s">
        <v>83</v>
      </c>
      <c r="N364" t="s">
        <v>130</v>
      </c>
      <c r="O364">
        <v>1.59</v>
      </c>
      <c r="P364">
        <v>0</v>
      </c>
      <c r="Q364">
        <f t="shared" si="16"/>
        <v>9.5849999999999991</v>
      </c>
      <c r="R364" t="str">
        <f>VLOOKUP(M364,'Footing table'!$B$3:$V$19,3,FALSE)</f>
        <v>RUB</v>
      </c>
      <c r="S364">
        <f t="shared" si="17"/>
        <v>2.375</v>
      </c>
      <c r="T364" t="str">
        <f>VLOOKUP(S364,'Heating Units'!$B$2:$D$9,3,TRUE)</f>
        <v>XXS</v>
      </c>
    </row>
    <row r="365" spans="1:20" x14ac:dyDescent="0.25">
      <c r="A365" s="2">
        <f t="shared" si="15"/>
        <v>0</v>
      </c>
      <c r="B365" t="s">
        <v>355</v>
      </c>
      <c r="C365" t="s">
        <v>94</v>
      </c>
      <c r="D365" t="s">
        <v>111</v>
      </c>
      <c r="E365" t="s">
        <v>312</v>
      </c>
      <c r="F365" t="s">
        <v>82</v>
      </c>
      <c r="G365" t="s">
        <v>46</v>
      </c>
      <c r="H365">
        <v>0.95</v>
      </c>
      <c r="I365">
        <v>4.0999999999999996</v>
      </c>
      <c r="J365">
        <v>4.03</v>
      </c>
      <c r="K365">
        <v>2.5</v>
      </c>
      <c r="L365" t="s">
        <v>95</v>
      </c>
      <c r="M365" t="s">
        <v>83</v>
      </c>
      <c r="N365" t="s">
        <v>96</v>
      </c>
      <c r="O365">
        <v>1.59</v>
      </c>
      <c r="P365">
        <v>0</v>
      </c>
      <c r="Q365">
        <f t="shared" si="16"/>
        <v>9.61</v>
      </c>
      <c r="R365" t="str">
        <f>VLOOKUP(M365,'Footing table'!$B$3:$V$19,3,FALSE)</f>
        <v>RUB</v>
      </c>
      <c r="S365">
        <f t="shared" si="17"/>
        <v>2.375</v>
      </c>
      <c r="T365" t="str">
        <f>VLOOKUP(S365,'Heating Units'!$B$2:$D$9,3,TRUE)</f>
        <v>XXS</v>
      </c>
    </row>
    <row r="366" spans="1:20" x14ac:dyDescent="0.25">
      <c r="A366" s="2">
        <f t="shared" si="15"/>
        <v>0</v>
      </c>
      <c r="B366" t="s">
        <v>356</v>
      </c>
      <c r="C366" t="s">
        <v>108</v>
      </c>
      <c r="D366" t="s">
        <v>19</v>
      </c>
      <c r="E366" t="s">
        <v>312</v>
      </c>
      <c r="F366" t="s">
        <v>82</v>
      </c>
      <c r="G366" t="s">
        <v>34</v>
      </c>
      <c r="H366">
        <v>0.95</v>
      </c>
      <c r="I366">
        <v>3.92</v>
      </c>
      <c r="J366">
        <v>4.03</v>
      </c>
      <c r="K366">
        <v>2.5</v>
      </c>
      <c r="L366" t="s">
        <v>95</v>
      </c>
      <c r="M366" t="s">
        <v>83</v>
      </c>
      <c r="N366" t="s">
        <v>96</v>
      </c>
      <c r="O366">
        <v>1.59</v>
      </c>
      <c r="P366">
        <v>0</v>
      </c>
      <c r="Q366">
        <f t="shared" si="16"/>
        <v>9.16</v>
      </c>
      <c r="R366" t="str">
        <f>VLOOKUP(M366,'Footing table'!$B$3:$V$19,3,FALSE)</f>
        <v>RUB</v>
      </c>
      <c r="S366">
        <f t="shared" si="17"/>
        <v>2.375</v>
      </c>
      <c r="T366" t="str">
        <f>VLOOKUP(S366,'Heating Units'!$B$2:$D$9,3,TRUE)</f>
        <v>XXS</v>
      </c>
    </row>
    <row r="367" spans="1:20" x14ac:dyDescent="0.25">
      <c r="A367" s="2">
        <f t="shared" si="15"/>
        <v>0</v>
      </c>
      <c r="B367" t="s">
        <v>357</v>
      </c>
      <c r="C367" t="s">
        <v>108</v>
      </c>
      <c r="D367" t="s">
        <v>19</v>
      </c>
      <c r="E367" t="s">
        <v>312</v>
      </c>
      <c r="F367" t="s">
        <v>82</v>
      </c>
      <c r="G367" t="s">
        <v>34</v>
      </c>
      <c r="H367">
        <v>0.95</v>
      </c>
      <c r="I367">
        <v>3.92</v>
      </c>
      <c r="J367">
        <v>4.03</v>
      </c>
      <c r="K367">
        <v>2.5</v>
      </c>
      <c r="L367" t="s">
        <v>95</v>
      </c>
      <c r="M367" t="s">
        <v>83</v>
      </c>
      <c r="N367" t="s">
        <v>96</v>
      </c>
      <c r="O367">
        <v>1.59</v>
      </c>
      <c r="P367">
        <v>0</v>
      </c>
      <c r="Q367">
        <f t="shared" si="16"/>
        <v>9.16</v>
      </c>
      <c r="R367" t="str">
        <f>VLOOKUP(M367,'Footing table'!$B$3:$V$19,3,FALSE)</f>
        <v>RUB</v>
      </c>
      <c r="S367">
        <f t="shared" si="17"/>
        <v>2.375</v>
      </c>
      <c r="T367" t="str">
        <f>VLOOKUP(S367,'Heating Units'!$B$2:$D$9,3,TRUE)</f>
        <v>XXS</v>
      </c>
    </row>
    <row r="368" spans="1:20" x14ac:dyDescent="0.25">
      <c r="A368" s="2">
        <f t="shared" si="15"/>
        <v>0</v>
      </c>
      <c r="B368" t="s">
        <v>358</v>
      </c>
      <c r="C368" t="s">
        <v>108</v>
      </c>
      <c r="D368" t="s">
        <v>19</v>
      </c>
      <c r="E368" t="s">
        <v>312</v>
      </c>
      <c r="F368" t="s">
        <v>82</v>
      </c>
      <c r="G368" t="s">
        <v>34</v>
      </c>
      <c r="H368">
        <v>0.95</v>
      </c>
      <c r="I368">
        <v>3.92</v>
      </c>
      <c r="J368">
        <v>4.03</v>
      </c>
      <c r="K368">
        <v>2.5</v>
      </c>
      <c r="L368" t="s">
        <v>95</v>
      </c>
      <c r="M368" t="s">
        <v>83</v>
      </c>
      <c r="N368" t="s">
        <v>96</v>
      </c>
      <c r="O368">
        <v>1.59</v>
      </c>
      <c r="P368">
        <v>0</v>
      </c>
      <c r="Q368">
        <f t="shared" si="16"/>
        <v>9.16</v>
      </c>
      <c r="R368" t="str">
        <f>VLOOKUP(M368,'Footing table'!$B$3:$V$19,3,FALSE)</f>
        <v>RUB</v>
      </c>
      <c r="S368">
        <f t="shared" si="17"/>
        <v>2.375</v>
      </c>
      <c r="T368" t="str">
        <f>VLOOKUP(S368,'Heating Units'!$B$2:$D$9,3,TRUE)</f>
        <v>XXS</v>
      </c>
    </row>
    <row r="369" spans="1:20" x14ac:dyDescent="0.25">
      <c r="A369" s="2">
        <f t="shared" si="15"/>
        <v>1</v>
      </c>
      <c r="B369" t="s">
        <v>359</v>
      </c>
      <c r="C369" t="s">
        <v>94</v>
      </c>
      <c r="D369" t="s">
        <v>19</v>
      </c>
      <c r="E369" t="s">
        <v>312</v>
      </c>
      <c r="F369" t="s">
        <v>82</v>
      </c>
      <c r="G369" t="s">
        <v>37</v>
      </c>
      <c r="H369">
        <v>0.95</v>
      </c>
      <c r="I369">
        <v>3.92</v>
      </c>
      <c r="J369">
        <v>3.03</v>
      </c>
      <c r="K369">
        <v>2.5</v>
      </c>
      <c r="L369" t="s">
        <v>95</v>
      </c>
      <c r="M369" t="s">
        <v>83</v>
      </c>
      <c r="N369" t="s">
        <v>96</v>
      </c>
      <c r="O369">
        <v>1.59</v>
      </c>
      <c r="P369">
        <v>0</v>
      </c>
      <c r="Q369">
        <f t="shared" si="16"/>
        <v>9.16</v>
      </c>
      <c r="R369" t="str">
        <f>VLOOKUP(M369,'Footing table'!$B$3:$V$19,3,FALSE)</f>
        <v>RUB</v>
      </c>
      <c r="S369">
        <f t="shared" si="17"/>
        <v>2.375</v>
      </c>
      <c r="T369" t="str">
        <f>VLOOKUP(S369,'Heating Units'!$B$2:$D$9,3,TRUE)</f>
        <v>XXS</v>
      </c>
    </row>
    <row r="370" spans="1:20" x14ac:dyDescent="0.25">
      <c r="A370" s="2">
        <f t="shared" si="15"/>
        <v>1</v>
      </c>
      <c r="B370" t="s">
        <v>360</v>
      </c>
      <c r="C370" t="s">
        <v>94</v>
      </c>
      <c r="D370" t="s">
        <v>19</v>
      </c>
      <c r="E370" t="s">
        <v>312</v>
      </c>
      <c r="F370" t="s">
        <v>82</v>
      </c>
      <c r="G370" t="s">
        <v>55</v>
      </c>
      <c r="H370">
        <v>0.95</v>
      </c>
      <c r="I370">
        <v>3.92</v>
      </c>
      <c r="J370">
        <v>3.03</v>
      </c>
      <c r="K370">
        <v>2.5</v>
      </c>
      <c r="L370" t="s">
        <v>95</v>
      </c>
      <c r="M370" t="s">
        <v>83</v>
      </c>
      <c r="N370" t="s">
        <v>96</v>
      </c>
      <c r="O370">
        <v>1.59</v>
      </c>
      <c r="P370">
        <v>0</v>
      </c>
      <c r="Q370">
        <f t="shared" si="16"/>
        <v>9.16</v>
      </c>
      <c r="R370" t="str">
        <f>VLOOKUP(M370,'Footing table'!$B$3:$V$19,3,FALSE)</f>
        <v>RUB</v>
      </c>
      <c r="S370">
        <f t="shared" si="17"/>
        <v>2.375</v>
      </c>
      <c r="T370" t="str">
        <f>VLOOKUP(S370,'Heating Units'!$B$2:$D$9,3,TRUE)</f>
        <v>XXS</v>
      </c>
    </row>
    <row r="371" spans="1:20" x14ac:dyDescent="0.25">
      <c r="A371" s="2">
        <f t="shared" si="15"/>
        <v>4</v>
      </c>
      <c r="B371" t="s">
        <v>361</v>
      </c>
      <c r="C371" t="s">
        <v>94</v>
      </c>
      <c r="D371" t="s">
        <v>111</v>
      </c>
      <c r="E371" t="s">
        <v>312</v>
      </c>
      <c r="F371" t="s">
        <v>82</v>
      </c>
      <c r="G371" t="s">
        <v>37</v>
      </c>
      <c r="H371">
        <v>0.95</v>
      </c>
      <c r="I371">
        <v>4.0999999999999996</v>
      </c>
      <c r="J371">
        <v>3.01</v>
      </c>
      <c r="K371">
        <v>2.5</v>
      </c>
      <c r="L371" t="s">
        <v>95</v>
      </c>
      <c r="M371" t="s">
        <v>83</v>
      </c>
      <c r="N371" t="s">
        <v>96</v>
      </c>
      <c r="O371">
        <v>1.59</v>
      </c>
      <c r="P371">
        <v>0</v>
      </c>
      <c r="Q371">
        <f t="shared" si="16"/>
        <v>9.61</v>
      </c>
      <c r="R371" t="str">
        <f>VLOOKUP(M371,'Footing table'!$B$3:$V$19,3,FALSE)</f>
        <v>RUB</v>
      </c>
      <c r="S371">
        <f t="shared" si="17"/>
        <v>2.375</v>
      </c>
      <c r="T371" t="str">
        <f>VLOOKUP(S371,'Heating Units'!$B$2:$D$9,3,TRUE)</f>
        <v>XXS</v>
      </c>
    </row>
    <row r="372" spans="1:20" x14ac:dyDescent="0.25">
      <c r="A372" s="2">
        <f t="shared" si="15"/>
        <v>4</v>
      </c>
      <c r="B372" t="s">
        <v>362</v>
      </c>
      <c r="C372" t="s">
        <v>94</v>
      </c>
      <c r="D372" t="s">
        <v>111</v>
      </c>
      <c r="E372" t="s">
        <v>312</v>
      </c>
      <c r="F372" t="s">
        <v>82</v>
      </c>
      <c r="G372" t="s">
        <v>37</v>
      </c>
      <c r="H372">
        <v>0.94</v>
      </c>
      <c r="I372">
        <v>3.9</v>
      </c>
      <c r="J372">
        <v>3.01</v>
      </c>
      <c r="K372">
        <v>2.5</v>
      </c>
      <c r="L372" t="s">
        <v>95</v>
      </c>
      <c r="M372" t="s">
        <v>83</v>
      </c>
      <c r="N372" t="s">
        <v>132</v>
      </c>
      <c r="O372">
        <v>1.59</v>
      </c>
      <c r="P372">
        <v>0</v>
      </c>
      <c r="Q372">
        <f t="shared" si="16"/>
        <v>9.1</v>
      </c>
      <c r="R372" t="str">
        <f>VLOOKUP(M372,'Footing table'!$B$3:$V$19,3,FALSE)</f>
        <v>RUB</v>
      </c>
      <c r="S372">
        <f t="shared" si="17"/>
        <v>2.3499999999999996</v>
      </c>
      <c r="T372" t="str">
        <f>VLOOKUP(S372,'Heating Units'!$B$2:$D$9,3,TRUE)</f>
        <v>XXS</v>
      </c>
    </row>
    <row r="373" spans="1:20" x14ac:dyDescent="0.25">
      <c r="A373" s="2">
        <f t="shared" si="15"/>
        <v>4</v>
      </c>
      <c r="B373" t="s">
        <v>363</v>
      </c>
      <c r="C373" t="s">
        <v>364</v>
      </c>
      <c r="D373" t="s">
        <v>365</v>
      </c>
      <c r="E373" t="s">
        <v>366</v>
      </c>
      <c r="G373" t="s">
        <v>37</v>
      </c>
      <c r="H373">
        <v>23.87</v>
      </c>
      <c r="I373">
        <v>21.52</v>
      </c>
      <c r="J373">
        <v>3.01</v>
      </c>
      <c r="K373">
        <v>2.7</v>
      </c>
      <c r="L373" t="s">
        <v>35</v>
      </c>
      <c r="M373" t="s">
        <v>40</v>
      </c>
      <c r="N373" t="s">
        <v>54</v>
      </c>
      <c r="O373">
        <v>2.5</v>
      </c>
      <c r="P373">
        <v>0</v>
      </c>
      <c r="Q373">
        <f t="shared" si="16"/>
        <v>79.474000000000004</v>
      </c>
      <c r="R373" t="str">
        <f>VLOOKUP(M373,'Footing table'!$B$3:$V$19,3,FALSE)</f>
        <v>SR1</v>
      </c>
      <c r="S373">
        <f t="shared" si="17"/>
        <v>64.449000000000012</v>
      </c>
      <c r="T373" t="str">
        <f>VLOOKUP(S373,'Heating Units'!$B$2:$D$9,3,TRUE)</f>
        <v>XS</v>
      </c>
    </row>
    <row r="374" spans="1:20" x14ac:dyDescent="0.25">
      <c r="A374" s="2">
        <f t="shared" si="15"/>
        <v>4</v>
      </c>
      <c r="B374" t="s">
        <v>367</v>
      </c>
      <c r="C374" t="s">
        <v>364</v>
      </c>
      <c r="D374" t="s">
        <v>365</v>
      </c>
      <c r="E374" t="s">
        <v>366</v>
      </c>
      <c r="G374" t="s">
        <v>37</v>
      </c>
      <c r="H374">
        <v>22.36</v>
      </c>
      <c r="I374">
        <v>20.34</v>
      </c>
      <c r="J374">
        <v>3.01</v>
      </c>
      <c r="K374">
        <v>2.7</v>
      </c>
      <c r="L374" t="s">
        <v>35</v>
      </c>
      <c r="M374" t="s">
        <v>40</v>
      </c>
      <c r="N374" t="s">
        <v>54</v>
      </c>
      <c r="O374">
        <v>2.5</v>
      </c>
      <c r="P374">
        <v>0</v>
      </c>
      <c r="Q374">
        <f t="shared" si="16"/>
        <v>74.778000000000006</v>
      </c>
      <c r="R374" t="str">
        <f>VLOOKUP(M374,'Footing table'!$B$3:$V$19,3,FALSE)</f>
        <v>SR1</v>
      </c>
      <c r="S374">
        <f t="shared" si="17"/>
        <v>60.372</v>
      </c>
      <c r="T374" t="str">
        <f>VLOOKUP(S374,'Heating Units'!$B$2:$D$9,3,TRUE)</f>
        <v>XS</v>
      </c>
    </row>
    <row r="375" spans="1:20" x14ac:dyDescent="0.25">
      <c r="A375" s="2">
        <f t="shared" si="15"/>
        <v>4</v>
      </c>
      <c r="B375" t="s">
        <v>368</v>
      </c>
      <c r="C375" t="s">
        <v>364</v>
      </c>
      <c r="D375" t="s">
        <v>365</v>
      </c>
      <c r="E375" t="s">
        <v>366</v>
      </c>
      <c r="G375" t="s">
        <v>37</v>
      </c>
      <c r="H375">
        <v>21.3</v>
      </c>
      <c r="I375">
        <v>19.04</v>
      </c>
      <c r="J375">
        <v>3.01</v>
      </c>
      <c r="K375">
        <v>2.7</v>
      </c>
      <c r="L375" t="s">
        <v>35</v>
      </c>
      <c r="M375" t="s">
        <v>40</v>
      </c>
      <c r="N375" t="s">
        <v>54</v>
      </c>
      <c r="O375">
        <v>2.5</v>
      </c>
      <c r="P375">
        <v>0</v>
      </c>
      <c r="Q375">
        <f t="shared" si="16"/>
        <v>70.207999999999998</v>
      </c>
      <c r="R375" t="str">
        <f>VLOOKUP(M375,'Footing table'!$B$3:$V$19,3,FALSE)</f>
        <v>SR1</v>
      </c>
      <c r="S375">
        <f t="shared" si="17"/>
        <v>57.510000000000005</v>
      </c>
      <c r="T375" t="str">
        <f>VLOOKUP(S375,'Heating Units'!$B$2:$D$9,3,TRUE)</f>
        <v>XS</v>
      </c>
    </row>
    <row r="376" spans="1:20" x14ac:dyDescent="0.25">
      <c r="A376" s="2">
        <f t="shared" si="15"/>
        <v>4</v>
      </c>
      <c r="B376" t="s">
        <v>369</v>
      </c>
      <c r="C376" t="s">
        <v>364</v>
      </c>
      <c r="D376" t="s">
        <v>365</v>
      </c>
      <c r="E376" t="s">
        <v>366</v>
      </c>
      <c r="G376" t="s">
        <v>37</v>
      </c>
      <c r="H376">
        <v>19.07</v>
      </c>
      <c r="I376">
        <v>18.29</v>
      </c>
      <c r="J376">
        <v>3.01</v>
      </c>
      <c r="K376">
        <v>2.7</v>
      </c>
      <c r="L376" t="s">
        <v>35</v>
      </c>
      <c r="M376" t="s">
        <v>40</v>
      </c>
      <c r="N376" t="s">
        <v>54</v>
      </c>
      <c r="O376">
        <v>2.5</v>
      </c>
      <c r="P376">
        <v>0</v>
      </c>
      <c r="Q376">
        <f t="shared" si="16"/>
        <v>65.953000000000003</v>
      </c>
      <c r="R376" t="str">
        <f>VLOOKUP(M376,'Footing table'!$B$3:$V$19,3,FALSE)</f>
        <v>SR1</v>
      </c>
      <c r="S376">
        <f t="shared" si="17"/>
        <v>51.489000000000004</v>
      </c>
      <c r="T376" t="str">
        <f>VLOOKUP(S376,'Heating Units'!$B$2:$D$9,3,TRUE)</f>
        <v>XS</v>
      </c>
    </row>
    <row r="377" spans="1:20" x14ac:dyDescent="0.25">
      <c r="A377" s="2">
        <f t="shared" si="15"/>
        <v>3</v>
      </c>
      <c r="B377" t="s">
        <v>370</v>
      </c>
      <c r="C377" t="s">
        <v>371</v>
      </c>
      <c r="D377" t="s">
        <v>372</v>
      </c>
      <c r="E377" t="s">
        <v>373</v>
      </c>
      <c r="F377" t="s">
        <v>374</v>
      </c>
      <c r="G377" t="s">
        <v>21</v>
      </c>
      <c r="H377">
        <v>353.67</v>
      </c>
      <c r="I377">
        <v>103.72</v>
      </c>
      <c r="J377">
        <v>3.03</v>
      </c>
      <c r="K377">
        <v>3</v>
      </c>
      <c r="L377" t="s">
        <v>245</v>
      </c>
      <c r="M377" t="s">
        <v>375</v>
      </c>
      <c r="N377" t="s">
        <v>376</v>
      </c>
      <c r="O377">
        <v>10.039999999999999</v>
      </c>
      <c r="P377">
        <v>0</v>
      </c>
      <c r="Q377">
        <f t="shared" si="16"/>
        <v>654.79</v>
      </c>
      <c r="R377" t="str">
        <f>VLOOKUP(M377,'Footing table'!$B$3:$V$19,3,FALSE)</f>
        <v>N/A</v>
      </c>
      <c r="S377">
        <f t="shared" si="17"/>
        <v>1061.01</v>
      </c>
      <c r="T377" t="str">
        <f>VLOOKUP(S377,'Heating Units'!$B$2:$D$9,3,TRUE)</f>
        <v>XXL</v>
      </c>
    </row>
    <row r="378" spans="1:20" x14ac:dyDescent="0.25">
      <c r="A378" s="2">
        <f t="shared" si="15"/>
        <v>2</v>
      </c>
      <c r="B378" t="s">
        <v>377</v>
      </c>
      <c r="C378" t="s">
        <v>371</v>
      </c>
      <c r="D378" t="s">
        <v>378</v>
      </c>
      <c r="E378" t="s">
        <v>373</v>
      </c>
      <c r="F378" t="s">
        <v>374</v>
      </c>
      <c r="G378" t="s">
        <v>21</v>
      </c>
      <c r="H378">
        <v>144.84</v>
      </c>
      <c r="I378">
        <v>70.180000000000007</v>
      </c>
      <c r="J378">
        <v>3.03</v>
      </c>
      <c r="K378">
        <v>3</v>
      </c>
      <c r="M378" t="s">
        <v>375</v>
      </c>
      <c r="N378" t="s">
        <v>376</v>
      </c>
      <c r="O378">
        <v>13.81</v>
      </c>
      <c r="P378">
        <v>0</v>
      </c>
      <c r="Q378">
        <f t="shared" si="16"/>
        <v>341.57</v>
      </c>
      <c r="R378" t="str">
        <f>VLOOKUP(M378,'Footing table'!$B$3:$V$19,3,FALSE)</f>
        <v>N/A</v>
      </c>
      <c r="S378">
        <f t="shared" si="17"/>
        <v>434.52</v>
      </c>
      <c r="T378" t="str">
        <f>VLOOKUP(S378,'Heating Units'!$B$2:$D$9,3,TRUE)</f>
        <v>L</v>
      </c>
    </row>
    <row r="379" spans="1:20" x14ac:dyDescent="0.25">
      <c r="A379" s="2">
        <f t="shared" si="15"/>
        <v>0</v>
      </c>
      <c r="B379" t="s">
        <v>379</v>
      </c>
      <c r="C379" t="s">
        <v>371</v>
      </c>
      <c r="D379" t="s">
        <v>378</v>
      </c>
      <c r="E379" t="s">
        <v>373</v>
      </c>
      <c r="F379" t="s">
        <v>380</v>
      </c>
      <c r="G379" t="s">
        <v>45</v>
      </c>
      <c r="H379">
        <v>114.8</v>
      </c>
      <c r="I379">
        <v>53.39</v>
      </c>
      <c r="J379">
        <v>4.01</v>
      </c>
      <c r="K379">
        <v>3.96</v>
      </c>
      <c r="L379" t="s">
        <v>245</v>
      </c>
      <c r="M379" t="s">
        <v>381</v>
      </c>
      <c r="N379" t="s">
        <v>376</v>
      </c>
      <c r="O379">
        <v>5</v>
      </c>
      <c r="P379">
        <v>0</v>
      </c>
      <c r="Q379">
        <f t="shared" si="16"/>
        <v>321.2244</v>
      </c>
      <c r="R379" t="str">
        <f>VLOOKUP(M379,'Footing table'!$B$3:$V$19,3,FALSE)</f>
        <v>RUB</v>
      </c>
      <c r="S379">
        <f t="shared" si="17"/>
        <v>454.608</v>
      </c>
      <c r="T379" t="str">
        <f>VLOOKUP(S379,'Heating Units'!$B$2:$D$9,3,TRUE)</f>
        <v>L</v>
      </c>
    </row>
    <row r="380" spans="1:20" x14ac:dyDescent="0.25">
      <c r="A380" s="2">
        <f t="shared" si="15"/>
        <v>0</v>
      </c>
      <c r="B380" t="s">
        <v>382</v>
      </c>
      <c r="C380" t="s">
        <v>371</v>
      </c>
      <c r="D380" t="s">
        <v>378</v>
      </c>
      <c r="E380" t="s">
        <v>373</v>
      </c>
      <c r="F380" t="s">
        <v>380</v>
      </c>
      <c r="G380" t="s">
        <v>45</v>
      </c>
      <c r="H380">
        <v>114.43</v>
      </c>
      <c r="I380">
        <v>56.11</v>
      </c>
      <c r="J380">
        <v>4.01</v>
      </c>
      <c r="K380">
        <v>3.96</v>
      </c>
      <c r="L380" t="s">
        <v>245</v>
      </c>
      <c r="M380" t="s">
        <v>381</v>
      </c>
      <c r="N380" t="s">
        <v>376</v>
      </c>
      <c r="O380">
        <v>38.659999999999997</v>
      </c>
      <c r="P380">
        <v>0</v>
      </c>
      <c r="Q380">
        <f t="shared" si="16"/>
        <v>297.96559999999999</v>
      </c>
      <c r="R380" t="str">
        <f>VLOOKUP(M380,'Footing table'!$B$3:$V$19,3,FALSE)</f>
        <v>RUB</v>
      </c>
      <c r="S380">
        <f t="shared" si="17"/>
        <v>453.14280000000002</v>
      </c>
      <c r="T380" t="str">
        <f>VLOOKUP(S380,'Heating Units'!$B$2:$D$9,3,TRUE)</f>
        <v>L</v>
      </c>
    </row>
    <row r="381" spans="1:20" x14ac:dyDescent="0.25">
      <c r="A381" s="2">
        <f t="shared" si="15"/>
        <v>0</v>
      </c>
      <c r="B381" t="s">
        <v>383</v>
      </c>
      <c r="C381" t="s">
        <v>371</v>
      </c>
      <c r="D381" t="s">
        <v>378</v>
      </c>
      <c r="E381" t="s">
        <v>373</v>
      </c>
      <c r="F381" t="s">
        <v>380</v>
      </c>
      <c r="G381" t="s">
        <v>45</v>
      </c>
      <c r="H381">
        <v>109.62</v>
      </c>
      <c r="I381">
        <v>52.32</v>
      </c>
      <c r="J381">
        <v>4.01</v>
      </c>
      <c r="K381">
        <v>3.96</v>
      </c>
      <c r="L381" t="s">
        <v>245</v>
      </c>
      <c r="M381" t="s">
        <v>381</v>
      </c>
      <c r="N381" t="s">
        <v>376</v>
      </c>
      <c r="O381">
        <v>5</v>
      </c>
      <c r="P381">
        <v>10.63</v>
      </c>
      <c r="Q381">
        <f t="shared" si="16"/>
        <v>301.17719999999997</v>
      </c>
      <c r="R381" t="str">
        <f>VLOOKUP(M381,'Footing table'!$B$3:$V$19,3,FALSE)</f>
        <v>RUB</v>
      </c>
      <c r="S381">
        <f t="shared" si="17"/>
        <v>434.09520000000003</v>
      </c>
      <c r="T381" t="str">
        <f>VLOOKUP(S381,'Heating Units'!$B$2:$D$9,3,TRUE)</f>
        <v>L</v>
      </c>
    </row>
    <row r="382" spans="1:20" x14ac:dyDescent="0.25">
      <c r="A382" s="2">
        <f t="shared" si="15"/>
        <v>0</v>
      </c>
      <c r="B382" t="s">
        <v>384</v>
      </c>
      <c r="C382" t="s">
        <v>371</v>
      </c>
      <c r="D382" t="s">
        <v>378</v>
      </c>
      <c r="E382" t="s">
        <v>373</v>
      </c>
      <c r="F382" t="s">
        <v>380</v>
      </c>
      <c r="G382" t="s">
        <v>45</v>
      </c>
      <c r="H382">
        <v>109.62</v>
      </c>
      <c r="I382">
        <v>52.32</v>
      </c>
      <c r="J382">
        <v>4.01</v>
      </c>
      <c r="K382">
        <v>3.96</v>
      </c>
      <c r="L382" t="s">
        <v>245</v>
      </c>
      <c r="M382" t="s">
        <v>381</v>
      </c>
      <c r="N382" t="s">
        <v>376</v>
      </c>
      <c r="O382">
        <v>5</v>
      </c>
      <c r="P382">
        <v>10.63</v>
      </c>
      <c r="Q382">
        <f t="shared" si="16"/>
        <v>301.17719999999997</v>
      </c>
      <c r="R382" t="str">
        <f>VLOOKUP(M382,'Footing table'!$B$3:$V$19,3,FALSE)</f>
        <v>RUB</v>
      </c>
      <c r="S382">
        <f t="shared" si="17"/>
        <v>434.09520000000003</v>
      </c>
      <c r="T382" t="str">
        <f>VLOOKUP(S382,'Heating Units'!$B$2:$D$9,3,TRUE)</f>
        <v>L</v>
      </c>
    </row>
    <row r="383" spans="1:20" x14ac:dyDescent="0.25">
      <c r="A383" s="2">
        <f t="shared" si="15"/>
        <v>0</v>
      </c>
      <c r="B383" t="s">
        <v>385</v>
      </c>
      <c r="C383" t="s">
        <v>371</v>
      </c>
      <c r="D383" t="s">
        <v>378</v>
      </c>
      <c r="E383" t="s">
        <v>373</v>
      </c>
      <c r="F383" t="s">
        <v>380</v>
      </c>
      <c r="G383" t="s">
        <v>45</v>
      </c>
      <c r="H383">
        <v>107.74</v>
      </c>
      <c r="I383">
        <v>52.05</v>
      </c>
      <c r="J383">
        <v>4.01</v>
      </c>
      <c r="K383">
        <v>3.96</v>
      </c>
      <c r="L383" t="s">
        <v>245</v>
      </c>
      <c r="M383" t="s">
        <v>381</v>
      </c>
      <c r="N383" t="s">
        <v>376</v>
      </c>
      <c r="O383">
        <v>5</v>
      </c>
      <c r="P383">
        <v>0</v>
      </c>
      <c r="Q383">
        <f t="shared" si="16"/>
        <v>308.858</v>
      </c>
      <c r="R383" t="str">
        <f>VLOOKUP(M383,'Footing table'!$B$3:$V$19,3,FALSE)</f>
        <v>RUB</v>
      </c>
      <c r="S383">
        <f t="shared" si="17"/>
        <v>426.65039999999999</v>
      </c>
      <c r="T383" t="str">
        <f>VLOOKUP(S383,'Heating Units'!$B$2:$D$9,3,TRUE)</f>
        <v>L</v>
      </c>
    </row>
    <row r="384" spans="1:20" x14ac:dyDescent="0.25">
      <c r="A384" s="2">
        <f t="shared" si="15"/>
        <v>0</v>
      </c>
      <c r="B384" t="s">
        <v>386</v>
      </c>
      <c r="C384" t="s">
        <v>371</v>
      </c>
      <c r="D384" t="s">
        <v>378</v>
      </c>
      <c r="E384" t="s">
        <v>373</v>
      </c>
      <c r="F384" t="s">
        <v>380</v>
      </c>
      <c r="G384" t="s">
        <v>45</v>
      </c>
      <c r="H384">
        <v>107.38</v>
      </c>
      <c r="I384">
        <v>54.77</v>
      </c>
      <c r="J384">
        <v>4.01</v>
      </c>
      <c r="K384">
        <v>3.96</v>
      </c>
      <c r="L384" t="s">
        <v>245</v>
      </c>
      <c r="M384" t="s">
        <v>381</v>
      </c>
      <c r="N384" t="s">
        <v>376</v>
      </c>
      <c r="O384">
        <v>38.659999999999997</v>
      </c>
      <c r="P384">
        <v>0</v>
      </c>
      <c r="Q384">
        <f t="shared" si="16"/>
        <v>285.60919999999999</v>
      </c>
      <c r="R384" t="str">
        <f>VLOOKUP(M384,'Footing table'!$B$3:$V$19,3,FALSE)</f>
        <v>RUB</v>
      </c>
      <c r="S384">
        <f t="shared" si="17"/>
        <v>425.22479999999996</v>
      </c>
      <c r="T384" t="str">
        <f>VLOOKUP(S384,'Heating Units'!$B$2:$D$9,3,TRUE)</f>
        <v>L</v>
      </c>
    </row>
    <row r="385" spans="1:20" x14ac:dyDescent="0.25">
      <c r="A385" s="2">
        <f t="shared" si="15"/>
        <v>6</v>
      </c>
      <c r="B385" t="s">
        <v>47</v>
      </c>
      <c r="C385" t="s">
        <v>387</v>
      </c>
      <c r="D385" t="s">
        <v>378</v>
      </c>
      <c r="E385" t="s">
        <v>373</v>
      </c>
      <c r="F385" t="s">
        <v>387</v>
      </c>
      <c r="G385" t="s">
        <v>21</v>
      </c>
      <c r="H385">
        <v>72.040000000000006</v>
      </c>
      <c r="I385">
        <v>34.229999999999997</v>
      </c>
      <c r="J385">
        <v>2.99</v>
      </c>
      <c r="K385">
        <v>2.94</v>
      </c>
      <c r="L385" t="s">
        <v>245</v>
      </c>
      <c r="M385" t="s">
        <v>381</v>
      </c>
      <c r="N385" t="s">
        <v>54</v>
      </c>
      <c r="O385">
        <v>5</v>
      </c>
      <c r="P385">
        <v>0</v>
      </c>
      <c r="Q385">
        <f t="shared" si="16"/>
        <v>167.67619999999999</v>
      </c>
      <c r="R385" t="str">
        <f>VLOOKUP(M385,'Footing table'!$B$3:$V$19,3,FALSE)</f>
        <v>RUB</v>
      </c>
      <c r="S385">
        <f t="shared" si="17"/>
        <v>211.79760000000002</v>
      </c>
      <c r="T385" t="str">
        <f>VLOOKUP(S385,'Heating Units'!$B$2:$D$9,3,TRUE)</f>
        <v>M</v>
      </c>
    </row>
    <row r="386" spans="1:20" x14ac:dyDescent="0.25">
      <c r="A386" s="2">
        <f t="shared" si="15"/>
        <v>6</v>
      </c>
      <c r="B386" t="s">
        <v>47</v>
      </c>
      <c r="C386" t="s">
        <v>387</v>
      </c>
      <c r="D386" t="s">
        <v>378</v>
      </c>
      <c r="E386" t="s">
        <v>373</v>
      </c>
      <c r="F386" t="s">
        <v>387</v>
      </c>
      <c r="G386" t="s">
        <v>21</v>
      </c>
      <c r="H386">
        <v>72.040000000000006</v>
      </c>
      <c r="I386">
        <v>34.229999999999997</v>
      </c>
      <c r="J386">
        <v>2.99</v>
      </c>
      <c r="K386">
        <v>2.94</v>
      </c>
      <c r="L386" t="s">
        <v>245</v>
      </c>
      <c r="M386" t="s">
        <v>381</v>
      </c>
      <c r="N386" t="s">
        <v>54</v>
      </c>
      <c r="O386">
        <v>5</v>
      </c>
      <c r="P386">
        <v>0</v>
      </c>
      <c r="Q386">
        <f t="shared" si="16"/>
        <v>167.67619999999999</v>
      </c>
      <c r="R386" t="str">
        <f>VLOOKUP(M386,'Footing table'!$B$3:$V$19,3,FALSE)</f>
        <v>RUB</v>
      </c>
      <c r="S386">
        <f t="shared" si="17"/>
        <v>211.79760000000002</v>
      </c>
      <c r="T386" t="str">
        <f>VLOOKUP(S386,'Heating Units'!$B$2:$D$9,3,TRUE)</f>
        <v>M</v>
      </c>
    </row>
    <row r="387" spans="1:20" x14ac:dyDescent="0.25">
      <c r="A387" s="2">
        <f t="shared" ref="A387:A450" si="18">VALUE(MID(B387,3,2))</f>
        <v>1</v>
      </c>
      <c r="B387" t="s">
        <v>388</v>
      </c>
      <c r="C387" t="s">
        <v>387</v>
      </c>
      <c r="D387" t="s">
        <v>378</v>
      </c>
      <c r="E387" t="s">
        <v>373</v>
      </c>
      <c r="F387" t="s">
        <v>389</v>
      </c>
      <c r="G387" t="s">
        <v>37</v>
      </c>
      <c r="H387">
        <v>69.08</v>
      </c>
      <c r="I387">
        <v>38.33</v>
      </c>
      <c r="J387">
        <v>3.03</v>
      </c>
      <c r="K387">
        <v>2.98</v>
      </c>
      <c r="L387" t="s">
        <v>245</v>
      </c>
      <c r="M387" t="s">
        <v>381</v>
      </c>
      <c r="N387" t="s">
        <v>54</v>
      </c>
      <c r="O387">
        <v>2.5</v>
      </c>
      <c r="P387">
        <v>0</v>
      </c>
      <c r="Q387">
        <f t="shared" ref="Q387:Q450" si="19">H387+I387*K387-O387-P387</f>
        <v>180.80340000000001</v>
      </c>
      <c r="R387" t="str">
        <f>VLOOKUP(M387,'Footing table'!$B$3:$V$19,3,FALSE)</f>
        <v>RUB</v>
      </c>
      <c r="S387">
        <f t="shared" ref="S387:S450" si="20">H387*K387</f>
        <v>205.85839999999999</v>
      </c>
      <c r="T387" t="str">
        <f>VLOOKUP(S387,'Heating Units'!$B$2:$D$9,3,TRUE)</f>
        <v>M</v>
      </c>
    </row>
    <row r="388" spans="1:20" x14ac:dyDescent="0.25">
      <c r="A388" s="2">
        <f t="shared" si="18"/>
        <v>3</v>
      </c>
      <c r="B388" t="s">
        <v>390</v>
      </c>
      <c r="C388" t="s">
        <v>391</v>
      </c>
      <c r="D388" t="s">
        <v>378</v>
      </c>
      <c r="E388" t="s">
        <v>373</v>
      </c>
      <c r="F388" t="s">
        <v>389</v>
      </c>
      <c r="G388" t="s">
        <v>37</v>
      </c>
      <c r="H388">
        <v>69.069999999999993</v>
      </c>
      <c r="I388">
        <v>37.93</v>
      </c>
      <c r="J388">
        <v>3.03</v>
      </c>
      <c r="K388">
        <v>2.98</v>
      </c>
      <c r="L388" t="s">
        <v>245</v>
      </c>
      <c r="M388" t="s">
        <v>381</v>
      </c>
      <c r="N388" t="s">
        <v>54</v>
      </c>
      <c r="O388">
        <v>2.5</v>
      </c>
      <c r="P388">
        <v>0</v>
      </c>
      <c r="Q388">
        <f t="shared" si="19"/>
        <v>179.60140000000001</v>
      </c>
      <c r="R388" t="str">
        <f>VLOOKUP(M388,'Footing table'!$B$3:$V$19,3,FALSE)</f>
        <v>RUB</v>
      </c>
      <c r="S388">
        <f t="shared" si="20"/>
        <v>205.82859999999997</v>
      </c>
      <c r="T388" t="str">
        <f>VLOOKUP(S388,'Heating Units'!$B$2:$D$9,3,TRUE)</f>
        <v>M</v>
      </c>
    </row>
    <row r="389" spans="1:20" x14ac:dyDescent="0.25">
      <c r="A389" s="2">
        <f t="shared" si="18"/>
        <v>2</v>
      </c>
      <c r="B389" t="s">
        <v>392</v>
      </c>
      <c r="C389" t="s">
        <v>387</v>
      </c>
      <c r="D389" t="s">
        <v>378</v>
      </c>
      <c r="E389" t="s">
        <v>373</v>
      </c>
      <c r="F389" t="s">
        <v>389</v>
      </c>
      <c r="G389" t="s">
        <v>37</v>
      </c>
      <c r="H389">
        <v>69.069999999999993</v>
      </c>
      <c r="I389">
        <v>37.93</v>
      </c>
      <c r="J389">
        <v>3.03</v>
      </c>
      <c r="K389">
        <v>2.98</v>
      </c>
      <c r="L389" t="s">
        <v>245</v>
      </c>
      <c r="M389" t="s">
        <v>381</v>
      </c>
      <c r="N389" t="s">
        <v>54</v>
      </c>
      <c r="O389">
        <v>2.5</v>
      </c>
      <c r="P389">
        <v>0</v>
      </c>
      <c r="Q389">
        <f t="shared" si="19"/>
        <v>179.60140000000001</v>
      </c>
      <c r="R389" t="str">
        <f>VLOOKUP(M389,'Footing table'!$B$3:$V$19,3,FALSE)</f>
        <v>RUB</v>
      </c>
      <c r="S389">
        <f t="shared" si="20"/>
        <v>205.82859999999997</v>
      </c>
      <c r="T389" t="str">
        <f>VLOOKUP(S389,'Heating Units'!$B$2:$D$9,3,TRUE)</f>
        <v>M</v>
      </c>
    </row>
    <row r="390" spans="1:20" x14ac:dyDescent="0.25">
      <c r="A390" s="2">
        <f t="shared" si="18"/>
        <v>4</v>
      </c>
      <c r="B390" t="s">
        <v>393</v>
      </c>
      <c r="C390" t="s">
        <v>394</v>
      </c>
      <c r="D390" t="s">
        <v>378</v>
      </c>
      <c r="E390" t="s">
        <v>373</v>
      </c>
      <c r="F390" t="s">
        <v>389</v>
      </c>
      <c r="G390" t="s">
        <v>37</v>
      </c>
      <c r="H390">
        <v>69.069999999999993</v>
      </c>
      <c r="I390">
        <v>37.93</v>
      </c>
      <c r="J390">
        <v>3.01</v>
      </c>
      <c r="K390">
        <v>2.96</v>
      </c>
      <c r="L390" t="s">
        <v>245</v>
      </c>
      <c r="M390" t="s">
        <v>381</v>
      </c>
      <c r="N390" t="s">
        <v>54</v>
      </c>
      <c r="O390">
        <v>2.5</v>
      </c>
      <c r="P390">
        <v>0</v>
      </c>
      <c r="Q390">
        <f t="shared" si="19"/>
        <v>178.84280000000001</v>
      </c>
      <c r="R390" t="str">
        <f>VLOOKUP(M390,'Footing table'!$B$3:$V$19,3,FALSE)</f>
        <v>RUB</v>
      </c>
      <c r="S390">
        <f t="shared" si="20"/>
        <v>204.44719999999998</v>
      </c>
      <c r="T390" t="str">
        <f>VLOOKUP(S390,'Heating Units'!$B$2:$D$9,3,TRUE)</f>
        <v>M</v>
      </c>
    </row>
    <row r="391" spans="1:20" x14ac:dyDescent="0.25">
      <c r="A391" s="2">
        <f t="shared" si="18"/>
        <v>1</v>
      </c>
      <c r="B391" t="s">
        <v>395</v>
      </c>
      <c r="C391" t="s">
        <v>387</v>
      </c>
      <c r="D391" t="s">
        <v>378</v>
      </c>
      <c r="E391" t="s">
        <v>373</v>
      </c>
      <c r="F391" t="s">
        <v>389</v>
      </c>
      <c r="G391" t="s">
        <v>37</v>
      </c>
      <c r="H391">
        <v>67.23</v>
      </c>
      <c r="I391">
        <v>34.909999999999997</v>
      </c>
      <c r="J391">
        <v>3.03</v>
      </c>
      <c r="K391">
        <v>2.98</v>
      </c>
      <c r="L391" t="s">
        <v>245</v>
      </c>
      <c r="M391" t="s">
        <v>381</v>
      </c>
      <c r="N391" t="s">
        <v>54</v>
      </c>
      <c r="O391">
        <v>2.5</v>
      </c>
      <c r="P391">
        <v>1.68</v>
      </c>
      <c r="Q391">
        <f t="shared" si="19"/>
        <v>167.08179999999999</v>
      </c>
      <c r="R391" t="str">
        <f>VLOOKUP(M391,'Footing table'!$B$3:$V$19,3,FALSE)</f>
        <v>RUB</v>
      </c>
      <c r="S391">
        <f t="shared" si="20"/>
        <v>200.34540000000001</v>
      </c>
      <c r="T391" t="str">
        <f>VLOOKUP(S391,'Heating Units'!$B$2:$D$9,3,TRUE)</f>
        <v>M</v>
      </c>
    </row>
    <row r="392" spans="1:20" x14ac:dyDescent="0.25">
      <c r="A392" s="2">
        <f t="shared" si="18"/>
        <v>2</v>
      </c>
      <c r="B392" t="s">
        <v>396</v>
      </c>
      <c r="C392" t="s">
        <v>387</v>
      </c>
      <c r="D392" t="s">
        <v>378</v>
      </c>
      <c r="E392" t="s">
        <v>373</v>
      </c>
      <c r="F392" t="s">
        <v>389</v>
      </c>
      <c r="G392" t="s">
        <v>37</v>
      </c>
      <c r="H392">
        <v>67.23</v>
      </c>
      <c r="I392">
        <v>34.909999999999997</v>
      </c>
      <c r="J392">
        <v>3.03</v>
      </c>
      <c r="K392">
        <v>2.98</v>
      </c>
      <c r="L392" t="s">
        <v>245</v>
      </c>
      <c r="M392" t="s">
        <v>381</v>
      </c>
      <c r="N392" t="s">
        <v>54</v>
      </c>
      <c r="O392">
        <v>2.5</v>
      </c>
      <c r="P392">
        <v>1.68</v>
      </c>
      <c r="Q392">
        <f t="shared" si="19"/>
        <v>167.08179999999999</v>
      </c>
      <c r="R392" t="str">
        <f>VLOOKUP(M392,'Footing table'!$B$3:$V$19,3,FALSE)</f>
        <v>RUB</v>
      </c>
      <c r="S392">
        <f t="shared" si="20"/>
        <v>200.34540000000001</v>
      </c>
      <c r="T392" t="str">
        <f>VLOOKUP(S392,'Heating Units'!$B$2:$D$9,3,TRUE)</f>
        <v>M</v>
      </c>
    </row>
    <row r="393" spans="1:20" x14ac:dyDescent="0.25">
      <c r="A393" s="2">
        <f t="shared" si="18"/>
        <v>2</v>
      </c>
      <c r="B393" t="s">
        <v>397</v>
      </c>
      <c r="C393" t="s">
        <v>387</v>
      </c>
      <c r="D393" t="s">
        <v>378</v>
      </c>
      <c r="E393" t="s">
        <v>373</v>
      </c>
      <c r="F393" t="s">
        <v>389</v>
      </c>
      <c r="G393" t="s">
        <v>37</v>
      </c>
      <c r="H393">
        <v>66.64</v>
      </c>
      <c r="I393">
        <v>33.159999999999997</v>
      </c>
      <c r="J393">
        <v>3.03</v>
      </c>
      <c r="K393">
        <v>2.98</v>
      </c>
      <c r="L393" t="s">
        <v>245</v>
      </c>
      <c r="M393" t="s">
        <v>381</v>
      </c>
      <c r="N393" t="s">
        <v>54</v>
      </c>
      <c r="O393">
        <v>2.13</v>
      </c>
      <c r="P393">
        <v>8.6999999999999993</v>
      </c>
      <c r="Q393">
        <f t="shared" si="19"/>
        <v>154.6268</v>
      </c>
      <c r="R393" t="str">
        <f>VLOOKUP(M393,'Footing table'!$B$3:$V$19,3,FALSE)</f>
        <v>RUB</v>
      </c>
      <c r="S393">
        <f t="shared" si="20"/>
        <v>198.5872</v>
      </c>
      <c r="T393" t="str">
        <f>VLOOKUP(S393,'Heating Units'!$B$2:$D$9,3,TRUE)</f>
        <v>M</v>
      </c>
    </row>
    <row r="394" spans="1:20" x14ac:dyDescent="0.25">
      <c r="A394" s="2">
        <f t="shared" si="18"/>
        <v>1</v>
      </c>
      <c r="B394" t="s">
        <v>398</v>
      </c>
      <c r="C394" t="s">
        <v>387</v>
      </c>
      <c r="D394" t="s">
        <v>378</v>
      </c>
      <c r="E394" t="s">
        <v>373</v>
      </c>
      <c r="F394" t="s">
        <v>389</v>
      </c>
      <c r="G394" t="s">
        <v>37</v>
      </c>
      <c r="H394">
        <v>66.11</v>
      </c>
      <c r="I394">
        <v>33.049999999999997</v>
      </c>
      <c r="J394">
        <v>3.03</v>
      </c>
      <c r="K394">
        <v>2.98</v>
      </c>
      <c r="L394" t="s">
        <v>245</v>
      </c>
      <c r="M394" t="s">
        <v>381</v>
      </c>
      <c r="N394" t="s">
        <v>54</v>
      </c>
      <c r="O394">
        <v>2.5</v>
      </c>
      <c r="P394">
        <v>6.73</v>
      </c>
      <c r="Q394">
        <f t="shared" si="19"/>
        <v>155.369</v>
      </c>
      <c r="R394" t="str">
        <f>VLOOKUP(M394,'Footing table'!$B$3:$V$19,3,FALSE)</f>
        <v>RUB</v>
      </c>
      <c r="S394">
        <f t="shared" si="20"/>
        <v>197.0078</v>
      </c>
      <c r="T394" t="str">
        <f>VLOOKUP(S394,'Heating Units'!$B$2:$D$9,3,TRUE)</f>
        <v>M</v>
      </c>
    </row>
    <row r="395" spans="1:20" x14ac:dyDescent="0.25">
      <c r="A395" s="2">
        <f t="shared" si="18"/>
        <v>3</v>
      </c>
      <c r="B395" t="s">
        <v>399</v>
      </c>
      <c r="C395" t="s">
        <v>400</v>
      </c>
      <c r="D395" t="s">
        <v>378</v>
      </c>
      <c r="E395" t="s">
        <v>373</v>
      </c>
      <c r="F395" t="s">
        <v>389</v>
      </c>
      <c r="G395" t="s">
        <v>37</v>
      </c>
      <c r="H395">
        <v>64.66</v>
      </c>
      <c r="I395">
        <v>33.630000000000003</v>
      </c>
      <c r="J395">
        <v>3.03</v>
      </c>
      <c r="K395">
        <v>2.98</v>
      </c>
      <c r="L395" t="s">
        <v>245</v>
      </c>
      <c r="M395" t="s">
        <v>381</v>
      </c>
      <c r="N395" t="s">
        <v>54</v>
      </c>
      <c r="O395">
        <v>2.5</v>
      </c>
      <c r="P395">
        <v>0</v>
      </c>
      <c r="Q395">
        <f t="shared" si="19"/>
        <v>162.37740000000002</v>
      </c>
      <c r="R395" t="str">
        <f>VLOOKUP(M395,'Footing table'!$B$3:$V$19,3,FALSE)</f>
        <v>RUB</v>
      </c>
      <c r="S395">
        <f t="shared" si="20"/>
        <v>192.68679999999998</v>
      </c>
      <c r="T395" t="str">
        <f>VLOOKUP(S395,'Heating Units'!$B$2:$D$9,3,TRUE)</f>
        <v>M</v>
      </c>
    </row>
    <row r="396" spans="1:20" x14ac:dyDescent="0.25">
      <c r="A396" s="2">
        <f t="shared" si="18"/>
        <v>4</v>
      </c>
      <c r="B396" t="s">
        <v>401</v>
      </c>
      <c r="C396" t="s">
        <v>394</v>
      </c>
      <c r="D396" t="s">
        <v>378</v>
      </c>
      <c r="E396" t="s">
        <v>373</v>
      </c>
      <c r="F396" t="s">
        <v>389</v>
      </c>
      <c r="G396" t="s">
        <v>37</v>
      </c>
      <c r="H396">
        <v>64.66</v>
      </c>
      <c r="I396">
        <v>33.630000000000003</v>
      </c>
      <c r="J396">
        <v>3.01</v>
      </c>
      <c r="K396">
        <v>2.96</v>
      </c>
      <c r="L396" t="s">
        <v>245</v>
      </c>
      <c r="M396" t="s">
        <v>381</v>
      </c>
      <c r="N396" t="s">
        <v>54</v>
      </c>
      <c r="O396">
        <v>2.5</v>
      </c>
      <c r="P396">
        <v>0</v>
      </c>
      <c r="Q396">
        <f t="shared" si="19"/>
        <v>161.70480000000001</v>
      </c>
      <c r="R396" t="str">
        <f>VLOOKUP(M396,'Footing table'!$B$3:$V$19,3,FALSE)</f>
        <v>RUB</v>
      </c>
      <c r="S396">
        <f t="shared" si="20"/>
        <v>191.39359999999999</v>
      </c>
      <c r="T396" t="str">
        <f>VLOOKUP(S396,'Heating Units'!$B$2:$D$9,3,TRUE)</f>
        <v>M</v>
      </c>
    </row>
    <row r="397" spans="1:20" x14ac:dyDescent="0.25">
      <c r="A397" s="2">
        <f t="shared" si="18"/>
        <v>1</v>
      </c>
      <c r="B397" t="s">
        <v>402</v>
      </c>
      <c r="C397" t="s">
        <v>387</v>
      </c>
      <c r="D397" t="s">
        <v>378</v>
      </c>
      <c r="E397" t="s">
        <v>373</v>
      </c>
      <c r="F397" t="s">
        <v>389</v>
      </c>
      <c r="G397" t="s">
        <v>37</v>
      </c>
      <c r="H397">
        <v>64.62</v>
      </c>
      <c r="I397">
        <v>33.630000000000003</v>
      </c>
      <c r="J397">
        <v>3.03</v>
      </c>
      <c r="K397">
        <v>2.98</v>
      </c>
      <c r="L397" t="s">
        <v>245</v>
      </c>
      <c r="M397" t="s">
        <v>381</v>
      </c>
      <c r="N397" t="s">
        <v>54</v>
      </c>
      <c r="O397">
        <v>2.5</v>
      </c>
      <c r="P397">
        <v>0</v>
      </c>
      <c r="Q397">
        <f t="shared" si="19"/>
        <v>162.3374</v>
      </c>
      <c r="R397" t="str">
        <f>VLOOKUP(M397,'Footing table'!$B$3:$V$19,3,FALSE)</f>
        <v>RUB</v>
      </c>
      <c r="S397">
        <f t="shared" si="20"/>
        <v>192.5676</v>
      </c>
      <c r="T397" t="str">
        <f>VLOOKUP(S397,'Heating Units'!$B$2:$D$9,3,TRUE)</f>
        <v>M</v>
      </c>
    </row>
    <row r="398" spans="1:20" x14ac:dyDescent="0.25">
      <c r="A398" s="2">
        <f t="shared" si="18"/>
        <v>1</v>
      </c>
      <c r="B398" t="s">
        <v>403</v>
      </c>
      <c r="C398" t="s">
        <v>387</v>
      </c>
      <c r="D398" t="s">
        <v>378</v>
      </c>
      <c r="E398" t="s">
        <v>373</v>
      </c>
      <c r="F398" t="s">
        <v>389</v>
      </c>
      <c r="G398" t="s">
        <v>37</v>
      </c>
      <c r="H398">
        <v>64.62</v>
      </c>
      <c r="I398">
        <v>33.630000000000003</v>
      </c>
      <c r="J398">
        <v>3.03</v>
      </c>
      <c r="K398">
        <v>2.98</v>
      </c>
      <c r="L398" t="s">
        <v>245</v>
      </c>
      <c r="M398" t="s">
        <v>381</v>
      </c>
      <c r="N398" t="s">
        <v>54</v>
      </c>
      <c r="O398">
        <v>2.5</v>
      </c>
      <c r="P398">
        <v>0</v>
      </c>
      <c r="Q398">
        <f t="shared" si="19"/>
        <v>162.3374</v>
      </c>
      <c r="R398" t="str">
        <f>VLOOKUP(M398,'Footing table'!$B$3:$V$19,3,FALSE)</f>
        <v>RUB</v>
      </c>
      <c r="S398">
        <f t="shared" si="20"/>
        <v>192.5676</v>
      </c>
      <c r="T398" t="str">
        <f>VLOOKUP(S398,'Heating Units'!$B$2:$D$9,3,TRUE)</f>
        <v>M</v>
      </c>
    </row>
    <row r="399" spans="1:20" x14ac:dyDescent="0.25">
      <c r="A399" s="2">
        <f t="shared" si="18"/>
        <v>2</v>
      </c>
      <c r="B399" t="s">
        <v>404</v>
      </c>
      <c r="C399" t="s">
        <v>387</v>
      </c>
      <c r="D399" t="s">
        <v>378</v>
      </c>
      <c r="E399" t="s">
        <v>373</v>
      </c>
      <c r="F399" t="s">
        <v>389</v>
      </c>
      <c r="G399" t="s">
        <v>37</v>
      </c>
      <c r="H399">
        <v>64.62</v>
      </c>
      <c r="I399">
        <v>33.630000000000003</v>
      </c>
      <c r="J399">
        <v>3.03</v>
      </c>
      <c r="K399">
        <v>2.98</v>
      </c>
      <c r="L399" t="s">
        <v>245</v>
      </c>
      <c r="M399" t="s">
        <v>381</v>
      </c>
      <c r="N399" t="s">
        <v>54</v>
      </c>
      <c r="O399">
        <v>2.5</v>
      </c>
      <c r="P399">
        <v>0</v>
      </c>
      <c r="Q399">
        <f t="shared" si="19"/>
        <v>162.3374</v>
      </c>
      <c r="R399" t="str">
        <f>VLOOKUP(M399,'Footing table'!$B$3:$V$19,3,FALSE)</f>
        <v>RUB</v>
      </c>
      <c r="S399">
        <f t="shared" si="20"/>
        <v>192.5676</v>
      </c>
      <c r="T399" t="str">
        <f>VLOOKUP(S399,'Heating Units'!$B$2:$D$9,3,TRUE)</f>
        <v>M</v>
      </c>
    </row>
    <row r="400" spans="1:20" x14ac:dyDescent="0.25">
      <c r="A400" s="2">
        <f t="shared" si="18"/>
        <v>2</v>
      </c>
      <c r="B400" t="s">
        <v>405</v>
      </c>
      <c r="C400" t="s">
        <v>387</v>
      </c>
      <c r="D400" t="s">
        <v>378</v>
      </c>
      <c r="E400" t="s">
        <v>373</v>
      </c>
      <c r="F400" t="s">
        <v>389</v>
      </c>
      <c r="G400" t="s">
        <v>37</v>
      </c>
      <c r="H400">
        <v>64.62</v>
      </c>
      <c r="I400">
        <v>33.630000000000003</v>
      </c>
      <c r="J400">
        <v>3.03</v>
      </c>
      <c r="K400">
        <v>2.98</v>
      </c>
      <c r="L400" t="s">
        <v>245</v>
      </c>
      <c r="M400" t="s">
        <v>381</v>
      </c>
      <c r="N400" t="s">
        <v>54</v>
      </c>
      <c r="O400">
        <v>2.5</v>
      </c>
      <c r="P400">
        <v>0</v>
      </c>
      <c r="Q400">
        <f t="shared" si="19"/>
        <v>162.3374</v>
      </c>
      <c r="R400" t="str">
        <f>VLOOKUP(M400,'Footing table'!$B$3:$V$19,3,FALSE)</f>
        <v>RUB</v>
      </c>
      <c r="S400">
        <f t="shared" si="20"/>
        <v>192.5676</v>
      </c>
      <c r="T400" t="str">
        <f>VLOOKUP(S400,'Heating Units'!$B$2:$D$9,3,TRUE)</f>
        <v>M</v>
      </c>
    </row>
    <row r="401" spans="1:20" x14ac:dyDescent="0.25">
      <c r="A401" s="2">
        <f t="shared" si="18"/>
        <v>3</v>
      </c>
      <c r="B401" t="s">
        <v>406</v>
      </c>
      <c r="C401" t="s">
        <v>391</v>
      </c>
      <c r="D401" t="s">
        <v>378</v>
      </c>
      <c r="E401" t="s">
        <v>373</v>
      </c>
      <c r="F401" t="s">
        <v>389</v>
      </c>
      <c r="G401" t="s">
        <v>37</v>
      </c>
      <c r="H401">
        <v>64.59</v>
      </c>
      <c r="I401">
        <v>33.630000000000003</v>
      </c>
      <c r="J401">
        <v>3.03</v>
      </c>
      <c r="K401">
        <v>2.98</v>
      </c>
      <c r="L401" t="s">
        <v>245</v>
      </c>
      <c r="M401" t="s">
        <v>381</v>
      </c>
      <c r="N401" t="s">
        <v>54</v>
      </c>
      <c r="O401">
        <v>2.5</v>
      </c>
      <c r="P401">
        <v>0</v>
      </c>
      <c r="Q401">
        <f t="shared" si="19"/>
        <v>162.30740000000003</v>
      </c>
      <c r="R401" t="str">
        <f>VLOOKUP(M401,'Footing table'!$B$3:$V$19,3,FALSE)</f>
        <v>RUB</v>
      </c>
      <c r="S401">
        <f t="shared" si="20"/>
        <v>192.47820000000002</v>
      </c>
      <c r="T401" t="str">
        <f>VLOOKUP(S401,'Heating Units'!$B$2:$D$9,3,TRUE)</f>
        <v>M</v>
      </c>
    </row>
    <row r="402" spans="1:20" x14ac:dyDescent="0.25">
      <c r="A402" s="2">
        <f t="shared" si="18"/>
        <v>3</v>
      </c>
      <c r="B402" t="s">
        <v>407</v>
      </c>
      <c r="C402" t="s">
        <v>387</v>
      </c>
      <c r="D402" t="s">
        <v>378</v>
      </c>
      <c r="E402" t="s">
        <v>373</v>
      </c>
      <c r="F402" t="s">
        <v>389</v>
      </c>
      <c r="G402" t="s">
        <v>37</v>
      </c>
      <c r="H402">
        <v>64.59</v>
      </c>
      <c r="I402">
        <v>33.630000000000003</v>
      </c>
      <c r="J402">
        <v>3.03</v>
      </c>
      <c r="K402">
        <v>2.98</v>
      </c>
      <c r="L402" t="s">
        <v>245</v>
      </c>
      <c r="M402" t="s">
        <v>381</v>
      </c>
      <c r="N402" t="s">
        <v>54</v>
      </c>
      <c r="O402">
        <v>2.5</v>
      </c>
      <c r="P402">
        <v>0</v>
      </c>
      <c r="Q402">
        <f t="shared" si="19"/>
        <v>162.30740000000003</v>
      </c>
      <c r="R402" t="str">
        <f>VLOOKUP(M402,'Footing table'!$B$3:$V$19,3,FALSE)</f>
        <v>RUB</v>
      </c>
      <c r="S402">
        <f t="shared" si="20"/>
        <v>192.47820000000002</v>
      </c>
      <c r="T402" t="str">
        <f>VLOOKUP(S402,'Heating Units'!$B$2:$D$9,3,TRUE)</f>
        <v>M</v>
      </c>
    </row>
    <row r="403" spans="1:20" x14ac:dyDescent="0.25">
      <c r="A403" s="2">
        <f t="shared" si="18"/>
        <v>3</v>
      </c>
      <c r="B403" t="s">
        <v>408</v>
      </c>
      <c r="C403" t="s">
        <v>387</v>
      </c>
      <c r="D403" t="s">
        <v>378</v>
      </c>
      <c r="E403" t="s">
        <v>373</v>
      </c>
      <c r="F403" t="s">
        <v>389</v>
      </c>
      <c r="G403" t="s">
        <v>37</v>
      </c>
      <c r="H403">
        <v>64.59</v>
      </c>
      <c r="I403">
        <v>33.630000000000003</v>
      </c>
      <c r="J403">
        <v>3.03</v>
      </c>
      <c r="K403">
        <v>2.98</v>
      </c>
      <c r="L403" t="s">
        <v>245</v>
      </c>
      <c r="M403" t="s">
        <v>381</v>
      </c>
      <c r="N403" t="s">
        <v>54</v>
      </c>
      <c r="O403">
        <v>2.5</v>
      </c>
      <c r="P403">
        <v>0</v>
      </c>
      <c r="Q403">
        <f t="shared" si="19"/>
        <v>162.30740000000003</v>
      </c>
      <c r="R403" t="str">
        <f>VLOOKUP(M403,'Footing table'!$B$3:$V$19,3,FALSE)</f>
        <v>RUB</v>
      </c>
      <c r="S403">
        <f t="shared" si="20"/>
        <v>192.47820000000002</v>
      </c>
      <c r="T403" t="str">
        <f>VLOOKUP(S403,'Heating Units'!$B$2:$D$9,3,TRUE)</f>
        <v>M</v>
      </c>
    </row>
    <row r="404" spans="1:20" x14ac:dyDescent="0.25">
      <c r="A404" s="2">
        <f t="shared" si="18"/>
        <v>3</v>
      </c>
      <c r="B404" t="s">
        <v>409</v>
      </c>
      <c r="C404" t="s">
        <v>387</v>
      </c>
      <c r="D404" t="s">
        <v>378</v>
      </c>
      <c r="E404" t="s">
        <v>373</v>
      </c>
      <c r="F404" t="s">
        <v>389</v>
      </c>
      <c r="G404" t="s">
        <v>37</v>
      </c>
      <c r="H404">
        <v>64.59</v>
      </c>
      <c r="I404">
        <v>33.630000000000003</v>
      </c>
      <c r="J404">
        <v>3.03</v>
      </c>
      <c r="K404">
        <v>2.98</v>
      </c>
      <c r="L404" t="s">
        <v>245</v>
      </c>
      <c r="M404" t="s">
        <v>381</v>
      </c>
      <c r="N404" t="s">
        <v>54</v>
      </c>
      <c r="O404">
        <v>2.5</v>
      </c>
      <c r="P404">
        <v>0</v>
      </c>
      <c r="Q404">
        <f t="shared" si="19"/>
        <v>162.30740000000003</v>
      </c>
      <c r="R404" t="str">
        <f>VLOOKUP(M404,'Footing table'!$B$3:$V$19,3,FALSE)</f>
        <v>RUB</v>
      </c>
      <c r="S404">
        <f t="shared" si="20"/>
        <v>192.47820000000002</v>
      </c>
      <c r="T404" t="str">
        <f>VLOOKUP(S404,'Heating Units'!$B$2:$D$9,3,TRUE)</f>
        <v>M</v>
      </c>
    </row>
    <row r="405" spans="1:20" x14ac:dyDescent="0.25">
      <c r="A405" s="2">
        <f t="shared" si="18"/>
        <v>4</v>
      </c>
      <c r="B405" t="s">
        <v>410</v>
      </c>
      <c r="C405" t="s">
        <v>387</v>
      </c>
      <c r="D405" t="s">
        <v>378</v>
      </c>
      <c r="E405" t="s">
        <v>373</v>
      </c>
      <c r="F405" t="s">
        <v>389</v>
      </c>
      <c r="G405" t="s">
        <v>37</v>
      </c>
      <c r="H405">
        <v>64.59</v>
      </c>
      <c r="I405">
        <v>33.630000000000003</v>
      </c>
      <c r="J405">
        <v>3.01</v>
      </c>
      <c r="K405">
        <v>2.96</v>
      </c>
      <c r="L405" t="s">
        <v>245</v>
      </c>
      <c r="M405" t="s">
        <v>381</v>
      </c>
      <c r="N405" t="s">
        <v>54</v>
      </c>
      <c r="O405">
        <v>2.5</v>
      </c>
      <c r="P405">
        <v>0</v>
      </c>
      <c r="Q405">
        <f t="shared" si="19"/>
        <v>161.63480000000001</v>
      </c>
      <c r="R405" t="str">
        <f>VLOOKUP(M405,'Footing table'!$B$3:$V$19,3,FALSE)</f>
        <v>RUB</v>
      </c>
      <c r="S405">
        <f t="shared" si="20"/>
        <v>191.18640000000002</v>
      </c>
      <c r="T405" t="str">
        <f>VLOOKUP(S405,'Heating Units'!$B$2:$D$9,3,TRUE)</f>
        <v>M</v>
      </c>
    </row>
    <row r="406" spans="1:20" x14ac:dyDescent="0.25">
      <c r="A406" s="2">
        <f t="shared" si="18"/>
        <v>4</v>
      </c>
      <c r="B406" t="s">
        <v>411</v>
      </c>
      <c r="C406" t="s">
        <v>387</v>
      </c>
      <c r="D406" t="s">
        <v>378</v>
      </c>
      <c r="E406" t="s">
        <v>373</v>
      </c>
      <c r="F406" t="s">
        <v>389</v>
      </c>
      <c r="G406" t="s">
        <v>37</v>
      </c>
      <c r="H406">
        <v>64.59</v>
      </c>
      <c r="I406">
        <v>33.630000000000003</v>
      </c>
      <c r="J406">
        <v>3.01</v>
      </c>
      <c r="K406">
        <v>2.96</v>
      </c>
      <c r="L406" t="s">
        <v>245</v>
      </c>
      <c r="M406" t="s">
        <v>381</v>
      </c>
      <c r="N406" t="s">
        <v>54</v>
      </c>
      <c r="O406">
        <v>2.5</v>
      </c>
      <c r="P406">
        <v>0</v>
      </c>
      <c r="Q406">
        <f t="shared" si="19"/>
        <v>161.63480000000001</v>
      </c>
      <c r="R406" t="str">
        <f>VLOOKUP(M406,'Footing table'!$B$3:$V$19,3,FALSE)</f>
        <v>RUB</v>
      </c>
      <c r="S406">
        <f t="shared" si="20"/>
        <v>191.18640000000002</v>
      </c>
      <c r="T406" t="str">
        <f>VLOOKUP(S406,'Heating Units'!$B$2:$D$9,3,TRUE)</f>
        <v>M</v>
      </c>
    </row>
    <row r="407" spans="1:20" x14ac:dyDescent="0.25">
      <c r="A407" s="2">
        <f t="shared" si="18"/>
        <v>1</v>
      </c>
      <c r="B407" t="s">
        <v>412</v>
      </c>
      <c r="C407" t="s">
        <v>387</v>
      </c>
      <c r="D407" t="s">
        <v>378</v>
      </c>
      <c r="E407" t="s">
        <v>373</v>
      </c>
      <c r="F407" t="s">
        <v>389</v>
      </c>
      <c r="G407" t="s">
        <v>37</v>
      </c>
      <c r="H407">
        <v>64.59</v>
      </c>
      <c r="I407">
        <v>33.630000000000003</v>
      </c>
      <c r="J407">
        <v>3.03</v>
      </c>
      <c r="K407">
        <v>2.98</v>
      </c>
      <c r="L407" t="s">
        <v>245</v>
      </c>
      <c r="M407" t="s">
        <v>381</v>
      </c>
      <c r="N407" t="s">
        <v>54</v>
      </c>
      <c r="O407">
        <v>2.5</v>
      </c>
      <c r="P407">
        <v>0</v>
      </c>
      <c r="Q407">
        <f t="shared" si="19"/>
        <v>162.30740000000003</v>
      </c>
      <c r="R407" t="str">
        <f>VLOOKUP(M407,'Footing table'!$B$3:$V$19,3,FALSE)</f>
        <v>RUB</v>
      </c>
      <c r="S407">
        <f t="shared" si="20"/>
        <v>192.47820000000002</v>
      </c>
      <c r="T407" t="str">
        <f>VLOOKUP(S407,'Heating Units'!$B$2:$D$9,3,TRUE)</f>
        <v>M</v>
      </c>
    </row>
    <row r="408" spans="1:20" x14ac:dyDescent="0.25">
      <c r="A408" s="2">
        <f t="shared" si="18"/>
        <v>1</v>
      </c>
      <c r="B408" t="s">
        <v>413</v>
      </c>
      <c r="C408" t="s">
        <v>387</v>
      </c>
      <c r="D408" t="s">
        <v>378</v>
      </c>
      <c r="E408" t="s">
        <v>373</v>
      </c>
      <c r="F408" t="s">
        <v>389</v>
      </c>
      <c r="G408" t="s">
        <v>37</v>
      </c>
      <c r="H408">
        <v>64.59</v>
      </c>
      <c r="I408">
        <v>33.630000000000003</v>
      </c>
      <c r="J408">
        <v>3.03</v>
      </c>
      <c r="K408">
        <v>2.98</v>
      </c>
      <c r="L408" t="s">
        <v>245</v>
      </c>
      <c r="M408" t="s">
        <v>381</v>
      </c>
      <c r="N408" t="s">
        <v>54</v>
      </c>
      <c r="O408">
        <v>2.5</v>
      </c>
      <c r="P408">
        <v>0</v>
      </c>
      <c r="Q408">
        <f t="shared" si="19"/>
        <v>162.30740000000003</v>
      </c>
      <c r="R408" t="str">
        <f>VLOOKUP(M408,'Footing table'!$B$3:$V$19,3,FALSE)</f>
        <v>RUB</v>
      </c>
      <c r="S408">
        <f t="shared" si="20"/>
        <v>192.47820000000002</v>
      </c>
      <c r="T408" t="str">
        <f>VLOOKUP(S408,'Heating Units'!$B$2:$D$9,3,TRUE)</f>
        <v>M</v>
      </c>
    </row>
    <row r="409" spans="1:20" x14ac:dyDescent="0.25">
      <c r="A409" s="2">
        <f t="shared" si="18"/>
        <v>1</v>
      </c>
      <c r="B409" t="s">
        <v>414</v>
      </c>
      <c r="C409" t="s">
        <v>387</v>
      </c>
      <c r="D409" t="s">
        <v>378</v>
      </c>
      <c r="E409" t="s">
        <v>373</v>
      </c>
      <c r="F409" t="s">
        <v>389</v>
      </c>
      <c r="G409" t="s">
        <v>37</v>
      </c>
      <c r="H409">
        <v>64.59</v>
      </c>
      <c r="I409">
        <v>33.630000000000003</v>
      </c>
      <c r="J409">
        <v>3.03</v>
      </c>
      <c r="K409">
        <v>2.98</v>
      </c>
      <c r="L409" t="s">
        <v>245</v>
      </c>
      <c r="M409" t="s">
        <v>381</v>
      </c>
      <c r="N409" t="s">
        <v>54</v>
      </c>
      <c r="O409">
        <v>2.5</v>
      </c>
      <c r="P409">
        <v>0</v>
      </c>
      <c r="Q409">
        <f t="shared" si="19"/>
        <v>162.30740000000003</v>
      </c>
      <c r="R409" t="str">
        <f>VLOOKUP(M409,'Footing table'!$B$3:$V$19,3,FALSE)</f>
        <v>RUB</v>
      </c>
      <c r="S409">
        <f t="shared" si="20"/>
        <v>192.47820000000002</v>
      </c>
      <c r="T409" t="str">
        <f>VLOOKUP(S409,'Heating Units'!$B$2:$D$9,3,TRUE)</f>
        <v>M</v>
      </c>
    </row>
    <row r="410" spans="1:20" x14ac:dyDescent="0.25">
      <c r="A410" s="2">
        <f t="shared" si="18"/>
        <v>1</v>
      </c>
      <c r="B410" t="s">
        <v>415</v>
      </c>
      <c r="C410" t="s">
        <v>387</v>
      </c>
      <c r="D410" t="s">
        <v>378</v>
      </c>
      <c r="E410" t="s">
        <v>373</v>
      </c>
      <c r="F410" t="s">
        <v>389</v>
      </c>
      <c r="G410" t="s">
        <v>37</v>
      </c>
      <c r="H410">
        <v>64.59</v>
      </c>
      <c r="I410">
        <v>33.630000000000003</v>
      </c>
      <c r="J410">
        <v>3.03</v>
      </c>
      <c r="K410">
        <v>2.98</v>
      </c>
      <c r="L410" t="s">
        <v>245</v>
      </c>
      <c r="M410" t="s">
        <v>381</v>
      </c>
      <c r="N410" t="s">
        <v>54</v>
      </c>
      <c r="O410">
        <v>2.5</v>
      </c>
      <c r="P410">
        <v>0</v>
      </c>
      <c r="Q410">
        <f t="shared" si="19"/>
        <v>162.30740000000003</v>
      </c>
      <c r="R410" t="str">
        <f>VLOOKUP(M410,'Footing table'!$B$3:$V$19,3,FALSE)</f>
        <v>RUB</v>
      </c>
      <c r="S410">
        <f t="shared" si="20"/>
        <v>192.47820000000002</v>
      </c>
      <c r="T410" t="str">
        <f>VLOOKUP(S410,'Heating Units'!$B$2:$D$9,3,TRUE)</f>
        <v>M</v>
      </c>
    </row>
    <row r="411" spans="1:20" x14ac:dyDescent="0.25">
      <c r="A411" s="2">
        <f t="shared" si="18"/>
        <v>2</v>
      </c>
      <c r="B411" t="s">
        <v>416</v>
      </c>
      <c r="C411" t="s">
        <v>387</v>
      </c>
      <c r="D411" t="s">
        <v>378</v>
      </c>
      <c r="E411" t="s">
        <v>373</v>
      </c>
      <c r="F411" t="s">
        <v>389</v>
      </c>
      <c r="G411" t="s">
        <v>37</v>
      </c>
      <c r="H411">
        <v>64.59</v>
      </c>
      <c r="I411">
        <v>33.630000000000003</v>
      </c>
      <c r="J411">
        <v>3.03</v>
      </c>
      <c r="K411">
        <v>2.98</v>
      </c>
      <c r="L411" t="s">
        <v>245</v>
      </c>
      <c r="M411" t="s">
        <v>381</v>
      </c>
      <c r="N411" t="s">
        <v>54</v>
      </c>
      <c r="O411">
        <v>2.5</v>
      </c>
      <c r="P411">
        <v>0</v>
      </c>
      <c r="Q411">
        <f t="shared" si="19"/>
        <v>162.30740000000003</v>
      </c>
      <c r="R411" t="str">
        <f>VLOOKUP(M411,'Footing table'!$B$3:$V$19,3,FALSE)</f>
        <v>RUB</v>
      </c>
      <c r="S411">
        <f t="shared" si="20"/>
        <v>192.47820000000002</v>
      </c>
      <c r="T411" t="str">
        <f>VLOOKUP(S411,'Heating Units'!$B$2:$D$9,3,TRUE)</f>
        <v>M</v>
      </c>
    </row>
    <row r="412" spans="1:20" x14ac:dyDescent="0.25">
      <c r="A412" s="2">
        <f t="shared" si="18"/>
        <v>2</v>
      </c>
      <c r="B412" t="s">
        <v>417</v>
      </c>
      <c r="C412" t="s">
        <v>387</v>
      </c>
      <c r="D412" t="s">
        <v>378</v>
      </c>
      <c r="E412" t="s">
        <v>373</v>
      </c>
      <c r="F412" t="s">
        <v>389</v>
      </c>
      <c r="G412" t="s">
        <v>37</v>
      </c>
      <c r="H412">
        <v>64.59</v>
      </c>
      <c r="I412">
        <v>33.630000000000003</v>
      </c>
      <c r="J412">
        <v>3.03</v>
      </c>
      <c r="K412">
        <v>2.98</v>
      </c>
      <c r="L412" t="s">
        <v>245</v>
      </c>
      <c r="M412" t="s">
        <v>381</v>
      </c>
      <c r="N412" t="s">
        <v>54</v>
      </c>
      <c r="O412">
        <v>2.5</v>
      </c>
      <c r="P412">
        <v>0</v>
      </c>
      <c r="Q412">
        <f t="shared" si="19"/>
        <v>162.30740000000003</v>
      </c>
      <c r="R412" t="str">
        <f>VLOOKUP(M412,'Footing table'!$B$3:$V$19,3,FALSE)</f>
        <v>RUB</v>
      </c>
      <c r="S412">
        <f t="shared" si="20"/>
        <v>192.47820000000002</v>
      </c>
      <c r="T412" t="str">
        <f>VLOOKUP(S412,'Heating Units'!$B$2:$D$9,3,TRUE)</f>
        <v>M</v>
      </c>
    </row>
    <row r="413" spans="1:20" x14ac:dyDescent="0.25">
      <c r="A413" s="2">
        <f t="shared" si="18"/>
        <v>2</v>
      </c>
      <c r="B413" t="s">
        <v>418</v>
      </c>
      <c r="C413" t="s">
        <v>387</v>
      </c>
      <c r="D413" t="s">
        <v>378</v>
      </c>
      <c r="E413" t="s">
        <v>373</v>
      </c>
      <c r="F413" t="s">
        <v>389</v>
      </c>
      <c r="G413" t="s">
        <v>37</v>
      </c>
      <c r="H413">
        <v>64.59</v>
      </c>
      <c r="I413">
        <v>33.93</v>
      </c>
      <c r="J413">
        <v>3.03</v>
      </c>
      <c r="K413">
        <v>2.98</v>
      </c>
      <c r="L413" t="s">
        <v>245</v>
      </c>
      <c r="M413" t="s">
        <v>381</v>
      </c>
      <c r="N413" t="s">
        <v>54</v>
      </c>
      <c r="O413">
        <v>2.5</v>
      </c>
      <c r="P413">
        <v>0</v>
      </c>
      <c r="Q413">
        <f t="shared" si="19"/>
        <v>163.20140000000001</v>
      </c>
      <c r="R413" t="str">
        <f>VLOOKUP(M413,'Footing table'!$B$3:$V$19,3,FALSE)</f>
        <v>RUB</v>
      </c>
      <c r="S413">
        <f t="shared" si="20"/>
        <v>192.47820000000002</v>
      </c>
      <c r="T413" t="str">
        <f>VLOOKUP(S413,'Heating Units'!$B$2:$D$9,3,TRUE)</f>
        <v>M</v>
      </c>
    </row>
    <row r="414" spans="1:20" x14ac:dyDescent="0.25">
      <c r="A414" s="2">
        <f t="shared" si="18"/>
        <v>2</v>
      </c>
      <c r="B414" t="s">
        <v>419</v>
      </c>
      <c r="C414" t="s">
        <v>387</v>
      </c>
      <c r="D414" t="s">
        <v>378</v>
      </c>
      <c r="E414" t="s">
        <v>373</v>
      </c>
      <c r="F414" t="s">
        <v>389</v>
      </c>
      <c r="G414" t="s">
        <v>37</v>
      </c>
      <c r="H414">
        <v>64.59</v>
      </c>
      <c r="I414">
        <v>33.630000000000003</v>
      </c>
      <c r="J414">
        <v>3.03</v>
      </c>
      <c r="K414">
        <v>2.98</v>
      </c>
      <c r="L414" t="s">
        <v>245</v>
      </c>
      <c r="M414" t="s">
        <v>381</v>
      </c>
      <c r="N414" t="s">
        <v>54</v>
      </c>
      <c r="O414">
        <v>2.5</v>
      </c>
      <c r="P414">
        <v>0</v>
      </c>
      <c r="Q414">
        <f t="shared" si="19"/>
        <v>162.30740000000003</v>
      </c>
      <c r="R414" t="str">
        <f>VLOOKUP(M414,'Footing table'!$B$3:$V$19,3,FALSE)</f>
        <v>RUB</v>
      </c>
      <c r="S414">
        <f t="shared" si="20"/>
        <v>192.47820000000002</v>
      </c>
      <c r="T414" t="str">
        <f>VLOOKUP(S414,'Heating Units'!$B$2:$D$9,3,TRUE)</f>
        <v>M</v>
      </c>
    </row>
    <row r="415" spans="1:20" x14ac:dyDescent="0.25">
      <c r="A415" s="2">
        <f t="shared" si="18"/>
        <v>4</v>
      </c>
      <c r="B415" t="s">
        <v>420</v>
      </c>
      <c r="C415" t="s">
        <v>394</v>
      </c>
      <c r="D415" t="s">
        <v>378</v>
      </c>
      <c r="E415" t="s">
        <v>373</v>
      </c>
      <c r="F415" t="s">
        <v>389</v>
      </c>
      <c r="G415" t="s">
        <v>37</v>
      </c>
      <c r="H415">
        <v>64.59</v>
      </c>
      <c r="I415">
        <v>33.630000000000003</v>
      </c>
      <c r="J415">
        <v>3.01</v>
      </c>
      <c r="K415">
        <v>2.96</v>
      </c>
      <c r="L415" t="s">
        <v>245</v>
      </c>
      <c r="M415" t="s">
        <v>381</v>
      </c>
      <c r="N415" t="s">
        <v>54</v>
      </c>
      <c r="O415">
        <v>2.5</v>
      </c>
      <c r="P415">
        <v>0</v>
      </c>
      <c r="Q415">
        <f t="shared" si="19"/>
        <v>161.63480000000001</v>
      </c>
      <c r="R415" t="str">
        <f>VLOOKUP(M415,'Footing table'!$B$3:$V$19,3,FALSE)</f>
        <v>RUB</v>
      </c>
      <c r="S415">
        <f t="shared" si="20"/>
        <v>191.18640000000002</v>
      </c>
      <c r="T415" t="str">
        <f>VLOOKUP(S415,'Heating Units'!$B$2:$D$9,3,TRUE)</f>
        <v>M</v>
      </c>
    </row>
    <row r="416" spans="1:20" x14ac:dyDescent="0.25">
      <c r="A416" s="2">
        <f t="shared" si="18"/>
        <v>4</v>
      </c>
      <c r="B416" t="s">
        <v>421</v>
      </c>
      <c r="C416" t="s">
        <v>394</v>
      </c>
      <c r="D416" t="s">
        <v>378</v>
      </c>
      <c r="E416" t="s">
        <v>373</v>
      </c>
      <c r="F416" t="s">
        <v>389</v>
      </c>
      <c r="G416" t="s">
        <v>37</v>
      </c>
      <c r="H416">
        <v>64.59</v>
      </c>
      <c r="I416">
        <v>33.630000000000003</v>
      </c>
      <c r="J416">
        <v>3.01</v>
      </c>
      <c r="K416">
        <v>2.96</v>
      </c>
      <c r="L416" t="s">
        <v>245</v>
      </c>
      <c r="M416" t="s">
        <v>381</v>
      </c>
      <c r="N416" t="s">
        <v>54</v>
      </c>
      <c r="O416">
        <v>2.5</v>
      </c>
      <c r="P416">
        <v>0</v>
      </c>
      <c r="Q416">
        <f t="shared" si="19"/>
        <v>161.63480000000001</v>
      </c>
      <c r="R416" t="str">
        <f>VLOOKUP(M416,'Footing table'!$B$3:$V$19,3,FALSE)</f>
        <v>RUB</v>
      </c>
      <c r="S416">
        <f t="shared" si="20"/>
        <v>191.18640000000002</v>
      </c>
      <c r="T416" t="str">
        <f>VLOOKUP(S416,'Heating Units'!$B$2:$D$9,3,TRUE)</f>
        <v>M</v>
      </c>
    </row>
    <row r="417" spans="1:20" x14ac:dyDescent="0.25">
      <c r="A417" s="2">
        <f t="shared" si="18"/>
        <v>6</v>
      </c>
      <c r="B417" t="s">
        <v>47</v>
      </c>
      <c r="C417" t="s">
        <v>387</v>
      </c>
      <c r="D417" t="s">
        <v>378</v>
      </c>
      <c r="E417" t="s">
        <v>373</v>
      </c>
      <c r="F417" t="s">
        <v>387</v>
      </c>
      <c r="G417" t="s">
        <v>21</v>
      </c>
      <c r="H417">
        <v>39.770000000000003</v>
      </c>
      <c r="I417">
        <v>25.66</v>
      </c>
      <c r="J417">
        <v>2.99</v>
      </c>
      <c r="K417">
        <v>2.94</v>
      </c>
      <c r="L417" t="s">
        <v>245</v>
      </c>
      <c r="M417" t="s">
        <v>381</v>
      </c>
      <c r="N417" t="s">
        <v>54</v>
      </c>
      <c r="O417">
        <v>2.5</v>
      </c>
      <c r="P417">
        <v>0</v>
      </c>
      <c r="Q417">
        <f t="shared" si="19"/>
        <v>112.71039999999999</v>
      </c>
      <c r="R417" t="str">
        <f>VLOOKUP(M417,'Footing table'!$B$3:$V$19,3,FALSE)</f>
        <v>RUB</v>
      </c>
      <c r="S417">
        <f t="shared" si="20"/>
        <v>116.92380000000001</v>
      </c>
      <c r="T417" t="str">
        <f>VLOOKUP(S417,'Heating Units'!$B$2:$D$9,3,TRUE)</f>
        <v>S</v>
      </c>
    </row>
    <row r="418" spans="1:20" x14ac:dyDescent="0.25">
      <c r="A418" s="2">
        <f t="shared" si="18"/>
        <v>4</v>
      </c>
      <c r="B418" t="s">
        <v>422</v>
      </c>
      <c r="C418" t="s">
        <v>387</v>
      </c>
      <c r="D418" t="s">
        <v>378</v>
      </c>
      <c r="E418" t="s">
        <v>373</v>
      </c>
      <c r="F418" t="s">
        <v>423</v>
      </c>
      <c r="G418" t="s">
        <v>21</v>
      </c>
      <c r="H418">
        <v>37.6</v>
      </c>
      <c r="I418">
        <v>27.45</v>
      </c>
      <c r="J418">
        <v>3.03</v>
      </c>
      <c r="K418">
        <v>2.96</v>
      </c>
      <c r="L418" t="s">
        <v>245</v>
      </c>
      <c r="M418" t="s">
        <v>381</v>
      </c>
      <c r="N418" t="s">
        <v>54</v>
      </c>
      <c r="O418">
        <v>2.5</v>
      </c>
      <c r="P418">
        <v>0</v>
      </c>
      <c r="Q418">
        <f t="shared" si="19"/>
        <v>116.352</v>
      </c>
      <c r="R418" t="str">
        <f>VLOOKUP(M418,'Footing table'!$B$3:$V$19,3,FALSE)</f>
        <v>RUB</v>
      </c>
      <c r="S418">
        <f t="shared" si="20"/>
        <v>111.29600000000001</v>
      </c>
      <c r="T418" t="str">
        <f>VLOOKUP(S418,'Heating Units'!$B$2:$D$9,3,TRUE)</f>
        <v>S</v>
      </c>
    </row>
    <row r="419" spans="1:20" x14ac:dyDescent="0.25">
      <c r="A419" s="2">
        <f t="shared" si="18"/>
        <v>5</v>
      </c>
      <c r="B419" t="s">
        <v>17</v>
      </c>
      <c r="C419" t="s">
        <v>387</v>
      </c>
      <c r="D419" t="s">
        <v>378</v>
      </c>
      <c r="E419" t="s">
        <v>373</v>
      </c>
      <c r="F419" t="s">
        <v>423</v>
      </c>
      <c r="G419" t="s">
        <v>21</v>
      </c>
      <c r="H419">
        <v>37.6</v>
      </c>
      <c r="I419">
        <v>27.46</v>
      </c>
      <c r="J419">
        <v>3.03</v>
      </c>
      <c r="K419">
        <v>2.98</v>
      </c>
      <c r="L419" t="s">
        <v>245</v>
      </c>
      <c r="M419" t="s">
        <v>381</v>
      </c>
      <c r="N419" t="s">
        <v>54</v>
      </c>
      <c r="O419">
        <v>2.5</v>
      </c>
      <c r="P419">
        <v>1.72</v>
      </c>
      <c r="Q419">
        <f t="shared" si="19"/>
        <v>115.21080000000001</v>
      </c>
      <c r="R419" t="str">
        <f>VLOOKUP(M419,'Footing table'!$B$3:$V$19,3,FALSE)</f>
        <v>RUB</v>
      </c>
      <c r="S419">
        <f t="shared" si="20"/>
        <v>112.048</v>
      </c>
      <c r="T419" t="str">
        <f>VLOOKUP(S419,'Heating Units'!$B$2:$D$9,3,TRUE)</f>
        <v>S</v>
      </c>
    </row>
    <row r="420" spans="1:20" x14ac:dyDescent="0.25">
      <c r="A420" s="2">
        <f t="shared" si="18"/>
        <v>5</v>
      </c>
      <c r="B420" t="s">
        <v>424</v>
      </c>
      <c r="C420" t="s">
        <v>387</v>
      </c>
      <c r="D420" t="s">
        <v>378</v>
      </c>
      <c r="E420" t="s">
        <v>373</v>
      </c>
      <c r="F420" t="s">
        <v>423</v>
      </c>
      <c r="G420" t="s">
        <v>21</v>
      </c>
      <c r="H420">
        <v>37.01</v>
      </c>
      <c r="I420">
        <v>27.31</v>
      </c>
      <c r="J420">
        <v>3.03</v>
      </c>
      <c r="K420">
        <v>2.98</v>
      </c>
      <c r="L420" t="s">
        <v>245</v>
      </c>
      <c r="M420" t="s">
        <v>381</v>
      </c>
      <c r="N420" t="s">
        <v>54</v>
      </c>
      <c r="O420">
        <v>2.5</v>
      </c>
      <c r="P420">
        <v>1.72</v>
      </c>
      <c r="Q420">
        <f t="shared" si="19"/>
        <v>114.1738</v>
      </c>
      <c r="R420" t="str">
        <f>VLOOKUP(M420,'Footing table'!$B$3:$V$19,3,FALSE)</f>
        <v>RUB</v>
      </c>
      <c r="S420">
        <f t="shared" si="20"/>
        <v>110.2898</v>
      </c>
      <c r="T420" t="str">
        <f>VLOOKUP(S420,'Heating Units'!$B$2:$D$9,3,TRUE)</f>
        <v>S</v>
      </c>
    </row>
    <row r="421" spans="1:20" x14ac:dyDescent="0.25">
      <c r="A421" s="2">
        <f t="shared" si="18"/>
        <v>4</v>
      </c>
      <c r="B421" t="s">
        <v>425</v>
      </c>
      <c r="C421" t="s">
        <v>387</v>
      </c>
      <c r="D421" t="s">
        <v>378</v>
      </c>
      <c r="E421" t="s">
        <v>373</v>
      </c>
      <c r="F421" t="s">
        <v>423</v>
      </c>
      <c r="G421" t="s">
        <v>21</v>
      </c>
      <c r="H421">
        <v>37</v>
      </c>
      <c r="I421">
        <v>27.3</v>
      </c>
      <c r="J421">
        <v>3.03</v>
      </c>
      <c r="K421">
        <v>2.96</v>
      </c>
      <c r="L421" t="s">
        <v>245</v>
      </c>
      <c r="M421" t="s">
        <v>381</v>
      </c>
      <c r="N421" t="s">
        <v>54</v>
      </c>
      <c r="O421">
        <v>2.5</v>
      </c>
      <c r="P421">
        <v>0</v>
      </c>
      <c r="Q421">
        <f t="shared" si="19"/>
        <v>115.30800000000001</v>
      </c>
      <c r="R421" t="str">
        <f>VLOOKUP(M421,'Footing table'!$B$3:$V$19,3,FALSE)</f>
        <v>RUB</v>
      </c>
      <c r="S421">
        <f t="shared" si="20"/>
        <v>109.52</v>
      </c>
      <c r="T421" t="str">
        <f>VLOOKUP(S421,'Heating Units'!$B$2:$D$9,3,TRUE)</f>
        <v>S</v>
      </c>
    </row>
    <row r="422" spans="1:20" x14ac:dyDescent="0.25">
      <c r="A422" s="2">
        <f t="shared" si="18"/>
        <v>6</v>
      </c>
      <c r="B422" t="s">
        <v>25</v>
      </c>
      <c r="C422" t="s">
        <v>387</v>
      </c>
      <c r="D422" t="s">
        <v>378</v>
      </c>
      <c r="E422" t="s">
        <v>373</v>
      </c>
      <c r="F422" t="s">
        <v>423</v>
      </c>
      <c r="G422" t="s">
        <v>21</v>
      </c>
      <c r="H422">
        <v>36.369999999999997</v>
      </c>
      <c r="I422">
        <v>26.4</v>
      </c>
      <c r="J422">
        <v>2.99</v>
      </c>
      <c r="K422">
        <v>2.94</v>
      </c>
      <c r="L422" t="s">
        <v>245</v>
      </c>
      <c r="M422" t="s">
        <v>381</v>
      </c>
      <c r="N422" t="s">
        <v>54</v>
      </c>
      <c r="O422">
        <v>2.5</v>
      </c>
      <c r="P422">
        <v>0</v>
      </c>
      <c r="Q422">
        <f t="shared" si="19"/>
        <v>111.48599999999999</v>
      </c>
      <c r="R422" t="str">
        <f>VLOOKUP(M422,'Footing table'!$B$3:$V$19,3,FALSE)</f>
        <v>RUB</v>
      </c>
      <c r="S422">
        <f t="shared" si="20"/>
        <v>106.92779999999999</v>
      </c>
      <c r="T422" t="str">
        <f>VLOOKUP(S422,'Heating Units'!$B$2:$D$9,3,TRUE)</f>
        <v>S</v>
      </c>
    </row>
    <row r="423" spans="1:20" x14ac:dyDescent="0.25">
      <c r="A423" s="2">
        <f t="shared" si="18"/>
        <v>4</v>
      </c>
      <c r="B423" t="s">
        <v>426</v>
      </c>
      <c r="C423" t="s">
        <v>387</v>
      </c>
      <c r="D423" t="s">
        <v>378</v>
      </c>
      <c r="E423" t="s">
        <v>373</v>
      </c>
      <c r="F423" t="s">
        <v>423</v>
      </c>
      <c r="G423" t="s">
        <v>21</v>
      </c>
      <c r="H423">
        <v>36.01</v>
      </c>
      <c r="I423">
        <v>26.02</v>
      </c>
      <c r="J423">
        <v>3.03</v>
      </c>
      <c r="K423">
        <v>2.96</v>
      </c>
      <c r="L423" t="s">
        <v>245</v>
      </c>
      <c r="M423" t="s">
        <v>381</v>
      </c>
      <c r="N423" t="s">
        <v>54</v>
      </c>
      <c r="O423">
        <v>2.5</v>
      </c>
      <c r="P423">
        <v>0</v>
      </c>
      <c r="Q423">
        <f t="shared" si="19"/>
        <v>110.5292</v>
      </c>
      <c r="R423" t="str">
        <f>VLOOKUP(M423,'Footing table'!$B$3:$V$19,3,FALSE)</f>
        <v>RUB</v>
      </c>
      <c r="S423">
        <f t="shared" si="20"/>
        <v>106.58959999999999</v>
      </c>
      <c r="T423" t="str">
        <f>VLOOKUP(S423,'Heating Units'!$B$2:$D$9,3,TRUE)</f>
        <v>S</v>
      </c>
    </row>
    <row r="424" spans="1:20" x14ac:dyDescent="0.25">
      <c r="A424" s="2">
        <f t="shared" si="18"/>
        <v>5</v>
      </c>
      <c r="B424" t="s">
        <v>424</v>
      </c>
      <c r="C424" t="s">
        <v>387</v>
      </c>
      <c r="D424" t="s">
        <v>378</v>
      </c>
      <c r="E424" t="s">
        <v>373</v>
      </c>
      <c r="F424" t="s">
        <v>423</v>
      </c>
      <c r="G424" t="s">
        <v>21</v>
      </c>
      <c r="H424">
        <v>36</v>
      </c>
      <c r="I424">
        <v>26.02</v>
      </c>
      <c r="J424">
        <v>3.03</v>
      </c>
      <c r="K424">
        <v>2.98</v>
      </c>
      <c r="L424" t="s">
        <v>245</v>
      </c>
      <c r="M424" t="s">
        <v>381</v>
      </c>
      <c r="N424" t="s">
        <v>54</v>
      </c>
      <c r="O424">
        <v>2.5</v>
      </c>
      <c r="P424">
        <v>0</v>
      </c>
      <c r="Q424">
        <f t="shared" si="19"/>
        <v>111.03959999999999</v>
      </c>
      <c r="R424" t="str">
        <f>VLOOKUP(M424,'Footing table'!$B$3:$V$19,3,FALSE)</f>
        <v>RUB</v>
      </c>
      <c r="S424">
        <f t="shared" si="20"/>
        <v>107.28</v>
      </c>
      <c r="T424" t="str">
        <f>VLOOKUP(S424,'Heating Units'!$B$2:$D$9,3,TRUE)</f>
        <v>S</v>
      </c>
    </row>
    <row r="425" spans="1:20" x14ac:dyDescent="0.25">
      <c r="A425" s="2">
        <f t="shared" si="18"/>
        <v>6</v>
      </c>
      <c r="B425" t="s">
        <v>25</v>
      </c>
      <c r="C425" t="s">
        <v>387</v>
      </c>
      <c r="D425" t="s">
        <v>378</v>
      </c>
      <c r="E425" t="s">
        <v>373</v>
      </c>
      <c r="F425" t="s">
        <v>423</v>
      </c>
      <c r="G425" t="s">
        <v>21</v>
      </c>
      <c r="H425">
        <v>35.47</v>
      </c>
      <c r="I425">
        <v>25.14</v>
      </c>
      <c r="J425">
        <v>2.99</v>
      </c>
      <c r="K425">
        <v>2.94</v>
      </c>
      <c r="L425" t="s">
        <v>245</v>
      </c>
      <c r="M425" t="s">
        <v>381</v>
      </c>
      <c r="N425" t="s">
        <v>54</v>
      </c>
      <c r="O425">
        <v>2.5</v>
      </c>
      <c r="P425">
        <v>0</v>
      </c>
      <c r="Q425">
        <f t="shared" si="19"/>
        <v>106.88160000000001</v>
      </c>
      <c r="R425" t="str">
        <f>VLOOKUP(M425,'Footing table'!$B$3:$V$19,3,FALSE)</f>
        <v>RUB</v>
      </c>
      <c r="S425">
        <f t="shared" si="20"/>
        <v>104.28179999999999</v>
      </c>
      <c r="T425" t="str">
        <f>VLOOKUP(S425,'Heating Units'!$B$2:$D$9,3,TRUE)</f>
        <v>S</v>
      </c>
    </row>
    <row r="426" spans="1:20" x14ac:dyDescent="0.25">
      <c r="A426" s="2">
        <f t="shared" si="18"/>
        <v>4</v>
      </c>
      <c r="B426" t="s">
        <v>427</v>
      </c>
      <c r="C426" t="s">
        <v>387</v>
      </c>
      <c r="D426" t="s">
        <v>378</v>
      </c>
      <c r="E426" t="s">
        <v>373</v>
      </c>
      <c r="F426" t="s">
        <v>423</v>
      </c>
      <c r="G426" t="s">
        <v>21</v>
      </c>
      <c r="H426">
        <v>35.42</v>
      </c>
      <c r="I426">
        <v>26.22</v>
      </c>
      <c r="J426">
        <v>3.03</v>
      </c>
      <c r="K426">
        <v>2.96</v>
      </c>
      <c r="L426" t="s">
        <v>245</v>
      </c>
      <c r="M426" t="s">
        <v>381</v>
      </c>
      <c r="N426" t="s">
        <v>54</v>
      </c>
      <c r="O426">
        <v>2.5</v>
      </c>
      <c r="P426">
        <v>0</v>
      </c>
      <c r="Q426">
        <f t="shared" si="19"/>
        <v>110.5312</v>
      </c>
      <c r="R426" t="str">
        <f>VLOOKUP(M426,'Footing table'!$B$3:$V$19,3,FALSE)</f>
        <v>RUB</v>
      </c>
      <c r="S426">
        <f t="shared" si="20"/>
        <v>104.84320000000001</v>
      </c>
      <c r="T426" t="str">
        <f>VLOOKUP(S426,'Heating Units'!$B$2:$D$9,3,TRUE)</f>
        <v>S</v>
      </c>
    </row>
    <row r="427" spans="1:20" x14ac:dyDescent="0.25">
      <c r="A427" s="2">
        <f t="shared" si="18"/>
        <v>5</v>
      </c>
      <c r="B427" t="s">
        <v>17</v>
      </c>
      <c r="C427" t="s">
        <v>387</v>
      </c>
      <c r="D427" t="s">
        <v>378</v>
      </c>
      <c r="E427" t="s">
        <v>373</v>
      </c>
      <c r="F427" t="s">
        <v>423</v>
      </c>
      <c r="G427" t="s">
        <v>21</v>
      </c>
      <c r="H427">
        <v>35.409999999999997</v>
      </c>
      <c r="I427">
        <v>25.87</v>
      </c>
      <c r="J427">
        <v>3.03</v>
      </c>
      <c r="K427">
        <v>2.98</v>
      </c>
      <c r="L427" t="s">
        <v>245</v>
      </c>
      <c r="M427" t="s">
        <v>381</v>
      </c>
      <c r="N427" t="s">
        <v>54</v>
      </c>
      <c r="O427">
        <v>2.5</v>
      </c>
      <c r="P427">
        <v>0</v>
      </c>
      <c r="Q427">
        <f t="shared" si="19"/>
        <v>110.0026</v>
      </c>
      <c r="R427" t="str">
        <f>VLOOKUP(M427,'Footing table'!$B$3:$V$19,3,FALSE)</f>
        <v>RUB</v>
      </c>
      <c r="S427">
        <f t="shared" si="20"/>
        <v>105.52179999999998</v>
      </c>
      <c r="T427" t="str">
        <f>VLOOKUP(S427,'Heating Units'!$B$2:$D$9,3,TRUE)</f>
        <v>S</v>
      </c>
    </row>
    <row r="428" spans="1:20" x14ac:dyDescent="0.25">
      <c r="A428" s="2">
        <f t="shared" si="18"/>
        <v>6</v>
      </c>
      <c r="B428" t="s">
        <v>428</v>
      </c>
      <c r="C428" t="s">
        <v>387</v>
      </c>
      <c r="D428" t="s">
        <v>378</v>
      </c>
      <c r="E428" t="s">
        <v>373</v>
      </c>
      <c r="F428" t="s">
        <v>387</v>
      </c>
      <c r="G428" t="s">
        <v>21</v>
      </c>
      <c r="H428">
        <v>35.39</v>
      </c>
      <c r="I428">
        <v>24.78</v>
      </c>
      <c r="J428">
        <v>2.99</v>
      </c>
      <c r="K428">
        <v>2.94</v>
      </c>
      <c r="L428" t="s">
        <v>245</v>
      </c>
      <c r="M428" t="s">
        <v>381</v>
      </c>
      <c r="N428" t="s">
        <v>54</v>
      </c>
      <c r="O428">
        <v>2.5</v>
      </c>
      <c r="P428">
        <v>0</v>
      </c>
      <c r="Q428">
        <f t="shared" si="19"/>
        <v>105.7432</v>
      </c>
      <c r="R428" t="str">
        <f>VLOOKUP(M428,'Footing table'!$B$3:$V$19,3,FALSE)</f>
        <v>RUB</v>
      </c>
      <c r="S428">
        <f t="shared" si="20"/>
        <v>104.0466</v>
      </c>
      <c r="T428" t="str">
        <f>VLOOKUP(S428,'Heating Units'!$B$2:$D$9,3,TRUE)</f>
        <v>S</v>
      </c>
    </row>
    <row r="429" spans="1:20" x14ac:dyDescent="0.25">
      <c r="A429" s="2">
        <f t="shared" si="18"/>
        <v>6</v>
      </c>
      <c r="B429" t="s">
        <v>47</v>
      </c>
      <c r="C429" t="s">
        <v>387</v>
      </c>
      <c r="D429" t="s">
        <v>378</v>
      </c>
      <c r="E429" t="s">
        <v>373</v>
      </c>
      <c r="F429" t="s">
        <v>423</v>
      </c>
      <c r="G429" t="s">
        <v>21</v>
      </c>
      <c r="H429">
        <v>32.81</v>
      </c>
      <c r="I429">
        <v>26.3</v>
      </c>
      <c r="J429">
        <v>2.99</v>
      </c>
      <c r="K429">
        <v>2.94</v>
      </c>
      <c r="L429" t="s">
        <v>245</v>
      </c>
      <c r="M429" t="s">
        <v>381</v>
      </c>
      <c r="N429" t="s">
        <v>54</v>
      </c>
      <c r="O429">
        <v>2.5</v>
      </c>
      <c r="P429">
        <v>1.72</v>
      </c>
      <c r="Q429">
        <f t="shared" si="19"/>
        <v>105.91200000000001</v>
      </c>
      <c r="R429" t="str">
        <f>VLOOKUP(M429,'Footing table'!$B$3:$V$19,3,FALSE)</f>
        <v>RUB</v>
      </c>
      <c r="S429">
        <f t="shared" si="20"/>
        <v>96.461400000000012</v>
      </c>
      <c r="T429" t="str">
        <f>VLOOKUP(S429,'Heating Units'!$B$2:$D$9,3,TRUE)</f>
        <v>XS</v>
      </c>
    </row>
    <row r="430" spans="1:20" x14ac:dyDescent="0.25">
      <c r="A430" s="2">
        <f t="shared" si="18"/>
        <v>6</v>
      </c>
      <c r="B430" t="s">
        <v>25</v>
      </c>
      <c r="C430" t="s">
        <v>387</v>
      </c>
      <c r="D430" t="s">
        <v>378</v>
      </c>
      <c r="E430" t="s">
        <v>373</v>
      </c>
      <c r="F430" t="s">
        <v>423</v>
      </c>
      <c r="G430" t="s">
        <v>21</v>
      </c>
      <c r="H430">
        <v>32.78</v>
      </c>
      <c r="I430">
        <v>26.21</v>
      </c>
      <c r="J430">
        <v>2.99</v>
      </c>
      <c r="K430">
        <v>2.94</v>
      </c>
      <c r="L430" t="s">
        <v>245</v>
      </c>
      <c r="M430" t="s">
        <v>381</v>
      </c>
      <c r="N430" t="s">
        <v>54</v>
      </c>
      <c r="O430">
        <v>2.5</v>
      </c>
      <c r="P430">
        <v>0</v>
      </c>
      <c r="Q430">
        <f t="shared" si="19"/>
        <v>107.3374</v>
      </c>
      <c r="R430" t="str">
        <f>VLOOKUP(M430,'Footing table'!$B$3:$V$19,3,FALSE)</f>
        <v>RUB</v>
      </c>
      <c r="S430">
        <f t="shared" si="20"/>
        <v>96.373199999999997</v>
      </c>
      <c r="T430" t="str">
        <f>VLOOKUP(S430,'Heating Units'!$B$2:$D$9,3,TRUE)</f>
        <v>XS</v>
      </c>
    </row>
    <row r="431" spans="1:20" x14ac:dyDescent="0.25">
      <c r="A431" s="2">
        <f t="shared" si="18"/>
        <v>6</v>
      </c>
      <c r="B431" t="s">
        <v>25</v>
      </c>
      <c r="C431" t="s">
        <v>387</v>
      </c>
      <c r="D431" t="s">
        <v>378</v>
      </c>
      <c r="E431" t="s">
        <v>373</v>
      </c>
      <c r="F431" t="s">
        <v>423</v>
      </c>
      <c r="G431" t="s">
        <v>21</v>
      </c>
      <c r="H431">
        <v>28.86</v>
      </c>
      <c r="I431">
        <v>23.22</v>
      </c>
      <c r="J431">
        <v>2.99</v>
      </c>
      <c r="K431">
        <v>2.94</v>
      </c>
      <c r="L431" t="s">
        <v>245</v>
      </c>
      <c r="M431" t="s">
        <v>381</v>
      </c>
      <c r="N431" t="s">
        <v>54</v>
      </c>
      <c r="O431">
        <v>2.5</v>
      </c>
      <c r="P431">
        <v>0</v>
      </c>
      <c r="Q431">
        <f t="shared" si="19"/>
        <v>94.626799999999989</v>
      </c>
      <c r="R431" t="str">
        <f>VLOOKUP(M431,'Footing table'!$B$3:$V$19,3,FALSE)</f>
        <v>RUB</v>
      </c>
      <c r="S431">
        <f t="shared" si="20"/>
        <v>84.848399999999998</v>
      </c>
      <c r="T431" t="str">
        <f>VLOOKUP(S431,'Heating Units'!$B$2:$D$9,3,TRUE)</f>
        <v>XS</v>
      </c>
    </row>
    <row r="432" spans="1:20" x14ac:dyDescent="0.25">
      <c r="A432" s="2">
        <f t="shared" si="18"/>
        <v>6</v>
      </c>
      <c r="B432" t="s">
        <v>47</v>
      </c>
      <c r="C432" t="s">
        <v>387</v>
      </c>
      <c r="D432" t="s">
        <v>378</v>
      </c>
      <c r="E432" t="s">
        <v>373</v>
      </c>
      <c r="F432" t="s">
        <v>423</v>
      </c>
      <c r="G432" t="s">
        <v>21</v>
      </c>
      <c r="H432">
        <v>28.86</v>
      </c>
      <c r="I432">
        <v>23.22</v>
      </c>
      <c r="J432">
        <v>2.99</v>
      </c>
      <c r="K432">
        <v>2.94</v>
      </c>
      <c r="L432" t="s">
        <v>245</v>
      </c>
      <c r="M432" t="s">
        <v>381</v>
      </c>
      <c r="N432" t="s">
        <v>54</v>
      </c>
      <c r="O432">
        <v>2.5</v>
      </c>
      <c r="P432">
        <v>0</v>
      </c>
      <c r="Q432">
        <f t="shared" si="19"/>
        <v>94.626799999999989</v>
      </c>
      <c r="R432" t="str">
        <f>VLOOKUP(M432,'Footing table'!$B$3:$V$19,3,FALSE)</f>
        <v>RUB</v>
      </c>
      <c r="S432">
        <f t="shared" si="20"/>
        <v>84.848399999999998</v>
      </c>
      <c r="T432" t="str">
        <f>VLOOKUP(S432,'Heating Units'!$B$2:$D$9,3,TRUE)</f>
        <v>XS</v>
      </c>
    </row>
    <row r="433" spans="1:20" x14ac:dyDescent="0.25">
      <c r="A433" s="2">
        <f t="shared" si="18"/>
        <v>2</v>
      </c>
      <c r="B433" t="s">
        <v>429</v>
      </c>
      <c r="C433" t="s">
        <v>430</v>
      </c>
      <c r="D433" t="s">
        <v>378</v>
      </c>
      <c r="E433" t="s">
        <v>373</v>
      </c>
      <c r="F433" t="s">
        <v>431</v>
      </c>
      <c r="G433" t="s">
        <v>21</v>
      </c>
      <c r="H433">
        <v>17.239999999999998</v>
      </c>
      <c r="I433">
        <v>19.75</v>
      </c>
      <c r="J433">
        <v>3.03</v>
      </c>
      <c r="K433">
        <v>2.4</v>
      </c>
      <c r="L433" t="s">
        <v>35</v>
      </c>
      <c r="M433" t="s">
        <v>23</v>
      </c>
      <c r="N433" t="s">
        <v>54</v>
      </c>
      <c r="O433">
        <v>3.72</v>
      </c>
      <c r="P433">
        <v>0</v>
      </c>
      <c r="Q433">
        <f t="shared" si="19"/>
        <v>60.92</v>
      </c>
      <c r="R433" t="str">
        <f>VLOOKUP(M433,'Footing table'!$B$3:$V$19,3,FALSE)</f>
        <v>STONE</v>
      </c>
      <c r="S433">
        <f t="shared" si="20"/>
        <v>41.375999999999998</v>
      </c>
      <c r="T433" t="str">
        <f>VLOOKUP(S433,'Heating Units'!$B$2:$D$9,3,TRUE)</f>
        <v>XXS</v>
      </c>
    </row>
    <row r="434" spans="1:20" x14ac:dyDescent="0.25">
      <c r="A434" s="2">
        <f t="shared" si="18"/>
        <v>4</v>
      </c>
      <c r="B434" t="s">
        <v>432</v>
      </c>
      <c r="C434" t="s">
        <v>433</v>
      </c>
      <c r="D434" t="s">
        <v>434</v>
      </c>
      <c r="E434" t="s">
        <v>435</v>
      </c>
      <c r="F434" t="s">
        <v>433</v>
      </c>
      <c r="G434" t="s">
        <v>46</v>
      </c>
      <c r="H434">
        <v>386.88</v>
      </c>
      <c r="I434">
        <v>118.82</v>
      </c>
      <c r="J434">
        <v>3.03</v>
      </c>
      <c r="K434">
        <v>2.5</v>
      </c>
      <c r="L434" t="s">
        <v>436</v>
      </c>
      <c r="M434" t="s">
        <v>87</v>
      </c>
      <c r="N434" t="s">
        <v>54</v>
      </c>
      <c r="O434">
        <v>9.25</v>
      </c>
      <c r="P434">
        <v>7.98</v>
      </c>
      <c r="Q434">
        <f t="shared" si="19"/>
        <v>666.69999999999993</v>
      </c>
      <c r="R434" t="str">
        <f>VLOOKUP(M434,'Footing table'!$B$3:$V$19,3,FALSE)</f>
        <v>PVC</v>
      </c>
      <c r="S434">
        <f t="shared" si="20"/>
        <v>967.2</v>
      </c>
      <c r="T434" t="str">
        <f>VLOOKUP(S434,'Heating Units'!$B$2:$D$9,3,TRUE)</f>
        <v>XL</v>
      </c>
    </row>
    <row r="435" spans="1:20" x14ac:dyDescent="0.25">
      <c r="A435" s="2">
        <f t="shared" si="18"/>
        <v>4</v>
      </c>
      <c r="B435" t="s">
        <v>437</v>
      </c>
      <c r="C435" t="s">
        <v>438</v>
      </c>
      <c r="D435" t="s">
        <v>434</v>
      </c>
      <c r="E435" t="s">
        <v>435</v>
      </c>
      <c r="F435" t="s">
        <v>438</v>
      </c>
      <c r="G435" t="s">
        <v>46</v>
      </c>
      <c r="H435">
        <v>296.54000000000002</v>
      </c>
      <c r="I435">
        <v>99.84</v>
      </c>
      <c r="J435">
        <v>2.99</v>
      </c>
      <c r="K435">
        <v>2.5</v>
      </c>
      <c r="L435" t="s">
        <v>436</v>
      </c>
      <c r="M435" t="s">
        <v>87</v>
      </c>
      <c r="N435" t="s">
        <v>54</v>
      </c>
      <c r="O435">
        <v>2.78</v>
      </c>
      <c r="P435">
        <v>9.98</v>
      </c>
      <c r="Q435">
        <f t="shared" si="19"/>
        <v>533.38000000000011</v>
      </c>
      <c r="R435" t="str">
        <f>VLOOKUP(M435,'Footing table'!$B$3:$V$19,3,FALSE)</f>
        <v>PVC</v>
      </c>
      <c r="S435">
        <f t="shared" si="20"/>
        <v>741.35</v>
      </c>
      <c r="T435" t="str">
        <f>VLOOKUP(S435,'Heating Units'!$B$2:$D$9,3,TRUE)</f>
        <v>XL</v>
      </c>
    </row>
    <row r="436" spans="1:20" x14ac:dyDescent="0.25">
      <c r="A436" s="2">
        <f t="shared" si="18"/>
        <v>4</v>
      </c>
      <c r="B436" t="s">
        <v>439</v>
      </c>
      <c r="C436" t="s">
        <v>438</v>
      </c>
      <c r="D436" t="s">
        <v>434</v>
      </c>
      <c r="E436" t="s">
        <v>435</v>
      </c>
      <c r="F436" t="s">
        <v>438</v>
      </c>
      <c r="G436" t="s">
        <v>46</v>
      </c>
      <c r="H436">
        <v>296.54000000000002</v>
      </c>
      <c r="I436">
        <v>99.84</v>
      </c>
      <c r="J436">
        <v>2.99</v>
      </c>
      <c r="K436">
        <v>2.5</v>
      </c>
      <c r="L436" t="s">
        <v>436</v>
      </c>
      <c r="M436" t="s">
        <v>87</v>
      </c>
      <c r="N436" t="s">
        <v>54</v>
      </c>
      <c r="O436">
        <v>0</v>
      </c>
      <c r="P436">
        <v>9.98</v>
      </c>
      <c r="Q436">
        <f t="shared" si="19"/>
        <v>536.16000000000008</v>
      </c>
      <c r="R436" t="str">
        <f>VLOOKUP(M436,'Footing table'!$B$3:$V$19,3,FALSE)</f>
        <v>PVC</v>
      </c>
      <c r="S436">
        <f t="shared" si="20"/>
        <v>741.35</v>
      </c>
      <c r="T436" t="str">
        <f>VLOOKUP(S436,'Heating Units'!$B$2:$D$9,3,TRUE)</f>
        <v>XL</v>
      </c>
    </row>
    <row r="437" spans="1:20" x14ac:dyDescent="0.25">
      <c r="A437" s="2">
        <f t="shared" si="18"/>
        <v>4</v>
      </c>
      <c r="B437" t="s">
        <v>440</v>
      </c>
      <c r="C437" t="s">
        <v>433</v>
      </c>
      <c r="D437" t="s">
        <v>434</v>
      </c>
      <c r="E437" t="s">
        <v>435</v>
      </c>
      <c r="F437" t="s">
        <v>433</v>
      </c>
      <c r="G437" t="s">
        <v>46</v>
      </c>
      <c r="H437">
        <v>154.57</v>
      </c>
      <c r="I437">
        <v>77.739999999999995</v>
      </c>
      <c r="J437">
        <v>2.99</v>
      </c>
      <c r="K437">
        <v>2.5</v>
      </c>
      <c r="L437" t="s">
        <v>436</v>
      </c>
      <c r="M437" t="s">
        <v>87</v>
      </c>
      <c r="N437" t="s">
        <v>54</v>
      </c>
      <c r="O437">
        <v>0</v>
      </c>
      <c r="P437">
        <v>0</v>
      </c>
      <c r="Q437">
        <f t="shared" si="19"/>
        <v>348.91999999999996</v>
      </c>
      <c r="R437" t="str">
        <f>VLOOKUP(M437,'Footing table'!$B$3:$V$19,3,FALSE)</f>
        <v>PVC</v>
      </c>
      <c r="S437">
        <f t="shared" si="20"/>
        <v>386.42499999999995</v>
      </c>
      <c r="T437" t="str">
        <f>VLOOKUP(S437,'Heating Units'!$B$2:$D$9,3,TRUE)</f>
        <v>L</v>
      </c>
    </row>
    <row r="438" spans="1:20" x14ac:dyDescent="0.25">
      <c r="A438" s="2">
        <f t="shared" si="18"/>
        <v>3</v>
      </c>
      <c r="B438" t="s">
        <v>441</v>
      </c>
      <c r="C438" t="s">
        <v>442</v>
      </c>
      <c r="D438" t="s">
        <v>434</v>
      </c>
      <c r="E438" t="s">
        <v>435</v>
      </c>
      <c r="F438" t="s">
        <v>433</v>
      </c>
      <c r="G438" t="s">
        <v>46</v>
      </c>
      <c r="H438">
        <v>46.17</v>
      </c>
      <c r="I438">
        <v>28.01</v>
      </c>
      <c r="J438">
        <v>2.96</v>
      </c>
      <c r="K438">
        <v>2.92</v>
      </c>
      <c r="L438" t="s">
        <v>245</v>
      </c>
      <c r="M438" t="s">
        <v>246</v>
      </c>
      <c r="N438" t="s">
        <v>376</v>
      </c>
      <c r="O438">
        <v>2.13</v>
      </c>
      <c r="P438">
        <v>0</v>
      </c>
      <c r="Q438">
        <f t="shared" si="19"/>
        <v>125.82920000000001</v>
      </c>
      <c r="R438" t="str">
        <f>VLOOKUP(M438,'Footing table'!$B$3:$V$19,3,FALSE)</f>
        <v>SR2</v>
      </c>
      <c r="S438">
        <f t="shared" si="20"/>
        <v>134.81640000000002</v>
      </c>
      <c r="T438" t="str">
        <f>VLOOKUP(S438,'Heating Units'!$B$2:$D$9,3,TRUE)</f>
        <v>S</v>
      </c>
    </row>
    <row r="439" spans="1:20" x14ac:dyDescent="0.25">
      <c r="A439" s="2">
        <f t="shared" si="18"/>
        <v>6</v>
      </c>
      <c r="B439" t="s">
        <v>47</v>
      </c>
      <c r="C439" t="s">
        <v>443</v>
      </c>
      <c r="D439" t="s">
        <v>444</v>
      </c>
      <c r="E439" t="s">
        <v>445</v>
      </c>
      <c r="F439" t="s">
        <v>446</v>
      </c>
      <c r="G439" t="s">
        <v>21</v>
      </c>
      <c r="H439">
        <v>67.540000000000006</v>
      </c>
      <c r="I439">
        <v>38.4</v>
      </c>
      <c r="J439">
        <v>2.99</v>
      </c>
      <c r="K439">
        <v>2.5</v>
      </c>
      <c r="L439" t="s">
        <v>35</v>
      </c>
      <c r="M439" t="s">
        <v>83</v>
      </c>
      <c r="N439" t="s">
        <v>54</v>
      </c>
      <c r="O439">
        <v>2.13</v>
      </c>
      <c r="P439">
        <v>0</v>
      </c>
      <c r="Q439">
        <f t="shared" si="19"/>
        <v>161.41000000000003</v>
      </c>
      <c r="R439" t="str">
        <f>VLOOKUP(M439,'Footing table'!$B$3:$V$19,3,FALSE)</f>
        <v>RUB</v>
      </c>
      <c r="S439">
        <f t="shared" si="20"/>
        <v>168.85000000000002</v>
      </c>
      <c r="T439" t="str">
        <f>VLOOKUP(S439,'Heating Units'!$B$2:$D$9,3,TRUE)</f>
        <v>S</v>
      </c>
    </row>
    <row r="440" spans="1:20" x14ac:dyDescent="0.25">
      <c r="A440" s="2">
        <f t="shared" si="18"/>
        <v>6</v>
      </c>
      <c r="B440" t="s">
        <v>428</v>
      </c>
      <c r="C440" t="s">
        <v>443</v>
      </c>
      <c r="D440" t="s">
        <v>444</v>
      </c>
      <c r="E440" t="s">
        <v>445</v>
      </c>
      <c r="F440" t="s">
        <v>447</v>
      </c>
      <c r="G440" t="s">
        <v>21</v>
      </c>
      <c r="H440">
        <v>52.74</v>
      </c>
      <c r="I440">
        <v>29.11</v>
      </c>
      <c r="J440">
        <v>3.03</v>
      </c>
      <c r="K440">
        <v>2.5</v>
      </c>
      <c r="L440" t="s">
        <v>35</v>
      </c>
      <c r="M440" t="s">
        <v>83</v>
      </c>
      <c r="N440" t="s">
        <v>54</v>
      </c>
      <c r="O440">
        <v>2.13</v>
      </c>
      <c r="P440">
        <v>0</v>
      </c>
      <c r="Q440">
        <f t="shared" si="19"/>
        <v>123.38500000000002</v>
      </c>
      <c r="R440" t="str">
        <f>VLOOKUP(M440,'Footing table'!$B$3:$V$19,3,FALSE)</f>
        <v>RUB</v>
      </c>
      <c r="S440">
        <f t="shared" si="20"/>
        <v>131.85</v>
      </c>
      <c r="T440" t="str">
        <f>VLOOKUP(S440,'Heating Units'!$B$2:$D$9,3,TRUE)</f>
        <v>S</v>
      </c>
    </row>
    <row r="441" spans="1:20" x14ac:dyDescent="0.25">
      <c r="A441" s="2">
        <f t="shared" si="18"/>
        <v>6</v>
      </c>
      <c r="B441" t="s">
        <v>428</v>
      </c>
      <c r="C441" t="s">
        <v>443</v>
      </c>
      <c r="D441" t="s">
        <v>444</v>
      </c>
      <c r="E441" t="s">
        <v>445</v>
      </c>
      <c r="F441" t="s">
        <v>446</v>
      </c>
      <c r="G441" t="s">
        <v>21</v>
      </c>
      <c r="H441">
        <v>52.6</v>
      </c>
      <c r="I441">
        <v>29.11</v>
      </c>
      <c r="J441">
        <v>2.99</v>
      </c>
      <c r="K441">
        <v>2.5</v>
      </c>
      <c r="L441" t="s">
        <v>35</v>
      </c>
      <c r="M441" t="s">
        <v>83</v>
      </c>
      <c r="N441" t="s">
        <v>54</v>
      </c>
      <c r="O441">
        <v>2.13</v>
      </c>
      <c r="P441">
        <v>0</v>
      </c>
      <c r="Q441">
        <f t="shared" si="19"/>
        <v>123.245</v>
      </c>
      <c r="R441" t="str">
        <f>VLOOKUP(M441,'Footing table'!$B$3:$V$19,3,FALSE)</f>
        <v>RUB</v>
      </c>
      <c r="S441">
        <f t="shared" si="20"/>
        <v>131.5</v>
      </c>
      <c r="T441" t="str">
        <f>VLOOKUP(S441,'Heating Units'!$B$2:$D$9,3,TRUE)</f>
        <v>S</v>
      </c>
    </row>
    <row r="442" spans="1:20" x14ac:dyDescent="0.25">
      <c r="A442" s="2">
        <f t="shared" si="18"/>
        <v>6</v>
      </c>
      <c r="B442" t="s">
        <v>448</v>
      </c>
      <c r="C442" t="s">
        <v>364</v>
      </c>
      <c r="D442" t="s">
        <v>444</v>
      </c>
      <c r="E442" t="s">
        <v>445</v>
      </c>
      <c r="F442" t="s">
        <v>447</v>
      </c>
      <c r="G442" t="s">
        <v>39</v>
      </c>
      <c r="H442">
        <v>45.75</v>
      </c>
      <c r="I442">
        <v>28.12</v>
      </c>
      <c r="J442">
        <v>2.99</v>
      </c>
      <c r="K442">
        <v>2.7</v>
      </c>
      <c r="L442" t="s">
        <v>35</v>
      </c>
      <c r="M442" t="s">
        <v>40</v>
      </c>
      <c r="N442" t="s">
        <v>54</v>
      </c>
      <c r="O442">
        <v>2.13</v>
      </c>
      <c r="P442">
        <v>11.04</v>
      </c>
      <c r="Q442">
        <f t="shared" si="19"/>
        <v>108.50400000000002</v>
      </c>
      <c r="R442" t="str">
        <f>VLOOKUP(M442,'Footing table'!$B$3:$V$19,3,FALSE)</f>
        <v>SR1</v>
      </c>
      <c r="S442">
        <f t="shared" si="20"/>
        <v>123.52500000000001</v>
      </c>
      <c r="T442" t="str">
        <f>VLOOKUP(S442,'Heating Units'!$B$2:$D$9,3,TRUE)</f>
        <v>S</v>
      </c>
    </row>
    <row r="443" spans="1:20" x14ac:dyDescent="0.25">
      <c r="A443" s="2">
        <f t="shared" si="18"/>
        <v>7</v>
      </c>
      <c r="B443" t="s">
        <v>449</v>
      </c>
      <c r="C443" t="s">
        <v>364</v>
      </c>
      <c r="D443" t="s">
        <v>444</v>
      </c>
      <c r="E443" t="s">
        <v>445</v>
      </c>
      <c r="F443" t="s">
        <v>446</v>
      </c>
      <c r="G443" t="s">
        <v>39</v>
      </c>
      <c r="H443">
        <v>38.369999999999997</v>
      </c>
      <c r="I443">
        <v>26.63</v>
      </c>
      <c r="J443">
        <v>3</v>
      </c>
      <c r="K443">
        <v>2.7</v>
      </c>
      <c r="L443" t="s">
        <v>35</v>
      </c>
      <c r="M443" t="s">
        <v>40</v>
      </c>
      <c r="N443" t="s">
        <v>54</v>
      </c>
      <c r="O443">
        <v>2.5</v>
      </c>
      <c r="P443">
        <v>0</v>
      </c>
      <c r="Q443">
        <f t="shared" si="19"/>
        <v>107.77099999999999</v>
      </c>
      <c r="R443" t="str">
        <f>VLOOKUP(M443,'Footing table'!$B$3:$V$19,3,FALSE)</f>
        <v>SR1</v>
      </c>
      <c r="S443">
        <f t="shared" si="20"/>
        <v>103.599</v>
      </c>
      <c r="T443" t="str">
        <f>VLOOKUP(S443,'Heating Units'!$B$2:$D$9,3,TRUE)</f>
        <v>S</v>
      </c>
    </row>
    <row r="444" spans="1:20" x14ac:dyDescent="0.25">
      <c r="A444" s="2">
        <f t="shared" si="18"/>
        <v>6</v>
      </c>
      <c r="B444" t="s">
        <v>450</v>
      </c>
      <c r="C444" t="s">
        <v>364</v>
      </c>
      <c r="D444" t="s">
        <v>444</v>
      </c>
      <c r="E444" t="s">
        <v>445</v>
      </c>
      <c r="F444" t="s">
        <v>451</v>
      </c>
      <c r="G444" t="s">
        <v>39</v>
      </c>
      <c r="H444">
        <v>33.74</v>
      </c>
      <c r="I444">
        <v>25.73</v>
      </c>
      <c r="J444">
        <v>2.99</v>
      </c>
      <c r="K444">
        <v>2.7</v>
      </c>
      <c r="L444" t="s">
        <v>35</v>
      </c>
      <c r="M444" t="s">
        <v>40</v>
      </c>
      <c r="N444" t="s">
        <v>54</v>
      </c>
      <c r="O444">
        <v>4.63</v>
      </c>
      <c r="P444">
        <v>11.09</v>
      </c>
      <c r="Q444">
        <f t="shared" si="19"/>
        <v>87.491000000000014</v>
      </c>
      <c r="R444" t="str">
        <f>VLOOKUP(M444,'Footing table'!$B$3:$V$19,3,FALSE)</f>
        <v>SR1</v>
      </c>
      <c r="S444">
        <f t="shared" si="20"/>
        <v>91.098000000000013</v>
      </c>
      <c r="T444" t="str">
        <f>VLOOKUP(S444,'Heating Units'!$B$2:$D$9,3,TRUE)</f>
        <v>XS</v>
      </c>
    </row>
    <row r="445" spans="1:20" x14ac:dyDescent="0.25">
      <c r="A445" s="2">
        <f t="shared" si="18"/>
        <v>6</v>
      </c>
      <c r="B445" t="s">
        <v>138</v>
      </c>
      <c r="C445" t="s">
        <v>364</v>
      </c>
      <c r="D445" t="s">
        <v>444</v>
      </c>
      <c r="E445" t="s">
        <v>445</v>
      </c>
      <c r="F445" t="s">
        <v>447</v>
      </c>
      <c r="G445" t="s">
        <v>39</v>
      </c>
      <c r="H445">
        <v>33.01</v>
      </c>
      <c r="I445">
        <v>23.31</v>
      </c>
      <c r="J445">
        <v>2.99</v>
      </c>
      <c r="K445">
        <v>2.7</v>
      </c>
      <c r="L445" t="s">
        <v>35</v>
      </c>
      <c r="M445" t="s">
        <v>40</v>
      </c>
      <c r="N445" t="s">
        <v>54</v>
      </c>
      <c r="O445">
        <v>4.63</v>
      </c>
      <c r="P445">
        <v>0</v>
      </c>
      <c r="Q445">
        <f t="shared" si="19"/>
        <v>91.317000000000007</v>
      </c>
      <c r="R445" t="str">
        <f>VLOOKUP(M445,'Footing table'!$B$3:$V$19,3,FALSE)</f>
        <v>SR1</v>
      </c>
      <c r="S445">
        <f t="shared" si="20"/>
        <v>89.126999999999995</v>
      </c>
      <c r="T445" t="str">
        <f>VLOOKUP(S445,'Heating Units'!$B$2:$D$9,3,TRUE)</f>
        <v>XS</v>
      </c>
    </row>
    <row r="446" spans="1:20" x14ac:dyDescent="0.25">
      <c r="A446" s="2">
        <f t="shared" si="18"/>
        <v>7</v>
      </c>
      <c r="B446" t="s">
        <v>452</v>
      </c>
      <c r="C446" t="s">
        <v>453</v>
      </c>
      <c r="D446" t="s">
        <v>444</v>
      </c>
      <c r="E446" t="s">
        <v>445</v>
      </c>
      <c r="F446" t="s">
        <v>454</v>
      </c>
      <c r="G446" t="s">
        <v>39</v>
      </c>
      <c r="H446">
        <v>32.44</v>
      </c>
      <c r="I446">
        <v>26.57</v>
      </c>
      <c r="J446">
        <v>4.45</v>
      </c>
      <c r="K446">
        <v>2.7</v>
      </c>
      <c r="L446" t="s">
        <v>35</v>
      </c>
      <c r="M446" t="s">
        <v>40</v>
      </c>
      <c r="N446" t="s">
        <v>54</v>
      </c>
      <c r="O446">
        <v>2.13</v>
      </c>
      <c r="P446">
        <v>12.83</v>
      </c>
      <c r="Q446">
        <f t="shared" si="19"/>
        <v>89.219000000000008</v>
      </c>
      <c r="R446" t="str">
        <f>VLOOKUP(M446,'Footing table'!$B$3:$V$19,3,FALSE)</f>
        <v>SR1</v>
      </c>
      <c r="S446">
        <f t="shared" si="20"/>
        <v>87.587999999999994</v>
      </c>
      <c r="T446" t="str">
        <f>VLOOKUP(S446,'Heating Units'!$B$2:$D$9,3,TRUE)</f>
        <v>XS</v>
      </c>
    </row>
    <row r="447" spans="1:20" x14ac:dyDescent="0.25">
      <c r="A447" s="2">
        <f t="shared" si="18"/>
        <v>6</v>
      </c>
      <c r="B447" t="s">
        <v>448</v>
      </c>
      <c r="C447" t="s">
        <v>364</v>
      </c>
      <c r="D447" t="s">
        <v>444</v>
      </c>
      <c r="E447" t="s">
        <v>445</v>
      </c>
      <c r="F447" t="s">
        <v>447</v>
      </c>
      <c r="G447" t="s">
        <v>39</v>
      </c>
      <c r="H447">
        <v>30.89</v>
      </c>
      <c r="I447">
        <v>24.56</v>
      </c>
      <c r="J447">
        <v>2.99</v>
      </c>
      <c r="K447">
        <v>2.7</v>
      </c>
      <c r="L447" t="s">
        <v>35</v>
      </c>
      <c r="M447" t="s">
        <v>40</v>
      </c>
      <c r="N447" t="s">
        <v>54</v>
      </c>
      <c r="O447">
        <v>2.5</v>
      </c>
      <c r="P447">
        <v>31.75</v>
      </c>
      <c r="Q447">
        <f t="shared" si="19"/>
        <v>62.951999999999998</v>
      </c>
      <c r="R447" t="str">
        <f>VLOOKUP(M447,'Footing table'!$B$3:$V$19,3,FALSE)</f>
        <v>SR1</v>
      </c>
      <c r="S447">
        <f t="shared" si="20"/>
        <v>83.403000000000006</v>
      </c>
      <c r="T447" t="str">
        <f>VLOOKUP(S447,'Heating Units'!$B$2:$D$9,3,TRUE)</f>
        <v>XS</v>
      </c>
    </row>
    <row r="448" spans="1:20" x14ac:dyDescent="0.25">
      <c r="A448" s="2">
        <f t="shared" si="18"/>
        <v>7</v>
      </c>
      <c r="B448" t="s">
        <v>455</v>
      </c>
      <c r="C448" t="s">
        <v>364</v>
      </c>
      <c r="D448" t="s">
        <v>444</v>
      </c>
      <c r="E448" t="s">
        <v>445</v>
      </c>
      <c r="F448" t="s">
        <v>446</v>
      </c>
      <c r="G448" t="s">
        <v>39</v>
      </c>
      <c r="H448">
        <v>29.95</v>
      </c>
      <c r="I448">
        <v>23.51</v>
      </c>
      <c r="J448">
        <v>3</v>
      </c>
      <c r="K448">
        <v>2.7</v>
      </c>
      <c r="L448" t="s">
        <v>35</v>
      </c>
      <c r="M448" t="s">
        <v>40</v>
      </c>
      <c r="N448" t="s">
        <v>54</v>
      </c>
      <c r="O448">
        <v>4.63</v>
      </c>
      <c r="P448">
        <v>0</v>
      </c>
      <c r="Q448">
        <f t="shared" si="19"/>
        <v>88.797000000000011</v>
      </c>
      <c r="R448" t="str">
        <f>VLOOKUP(M448,'Footing table'!$B$3:$V$19,3,FALSE)</f>
        <v>SR1</v>
      </c>
      <c r="S448">
        <f t="shared" si="20"/>
        <v>80.865000000000009</v>
      </c>
      <c r="T448" t="str">
        <f>VLOOKUP(S448,'Heating Units'!$B$2:$D$9,3,TRUE)</f>
        <v>XS</v>
      </c>
    </row>
    <row r="449" spans="1:20" x14ac:dyDescent="0.25">
      <c r="A449" s="2">
        <f t="shared" si="18"/>
        <v>6</v>
      </c>
      <c r="B449" t="s">
        <v>456</v>
      </c>
      <c r="C449" t="s">
        <v>364</v>
      </c>
      <c r="D449" t="s">
        <v>444</v>
      </c>
      <c r="E449" t="s">
        <v>445</v>
      </c>
      <c r="F449" t="s">
        <v>457</v>
      </c>
      <c r="G449" t="s">
        <v>39</v>
      </c>
      <c r="H449">
        <v>29.89</v>
      </c>
      <c r="I449">
        <v>21.94</v>
      </c>
      <c r="J449">
        <v>2.99</v>
      </c>
      <c r="K449">
        <v>2.7</v>
      </c>
      <c r="L449" t="s">
        <v>35</v>
      </c>
      <c r="M449" t="s">
        <v>40</v>
      </c>
      <c r="N449" t="s">
        <v>54</v>
      </c>
      <c r="O449">
        <v>4.63</v>
      </c>
      <c r="P449">
        <v>0</v>
      </c>
      <c r="Q449">
        <f t="shared" si="19"/>
        <v>84.498000000000019</v>
      </c>
      <c r="R449" t="str">
        <f>VLOOKUP(M449,'Footing table'!$B$3:$V$19,3,FALSE)</f>
        <v>SR1</v>
      </c>
      <c r="S449">
        <f t="shared" si="20"/>
        <v>80.703000000000003</v>
      </c>
      <c r="T449" t="str">
        <f>VLOOKUP(S449,'Heating Units'!$B$2:$D$9,3,TRUE)</f>
        <v>XS</v>
      </c>
    </row>
    <row r="450" spans="1:20" x14ac:dyDescent="0.25">
      <c r="A450" s="2">
        <f t="shared" si="18"/>
        <v>7</v>
      </c>
      <c r="B450" t="s">
        <v>458</v>
      </c>
      <c r="C450" t="s">
        <v>459</v>
      </c>
      <c r="D450" t="s">
        <v>444</v>
      </c>
      <c r="E450" t="s">
        <v>445</v>
      </c>
      <c r="F450" t="s">
        <v>446</v>
      </c>
      <c r="G450" t="s">
        <v>39</v>
      </c>
      <c r="H450">
        <v>29.19</v>
      </c>
      <c r="I450">
        <v>23.24</v>
      </c>
      <c r="J450">
        <v>4.45</v>
      </c>
      <c r="K450">
        <v>2.7</v>
      </c>
      <c r="L450" t="s">
        <v>35</v>
      </c>
      <c r="M450" t="s">
        <v>40</v>
      </c>
      <c r="N450" t="s">
        <v>54</v>
      </c>
      <c r="O450">
        <v>2.5</v>
      </c>
      <c r="P450">
        <v>9.39</v>
      </c>
      <c r="Q450">
        <f t="shared" si="19"/>
        <v>80.048000000000002</v>
      </c>
      <c r="R450" t="str">
        <f>VLOOKUP(M450,'Footing table'!$B$3:$V$19,3,FALSE)</f>
        <v>SR1</v>
      </c>
      <c r="S450">
        <f t="shared" si="20"/>
        <v>78.813000000000002</v>
      </c>
      <c r="T450" t="str">
        <f>VLOOKUP(S450,'Heating Units'!$B$2:$D$9,3,TRUE)</f>
        <v>XS</v>
      </c>
    </row>
    <row r="451" spans="1:20" x14ac:dyDescent="0.25">
      <c r="A451" s="2">
        <f t="shared" ref="A451:A514" si="21">VALUE(MID(B451,3,2))</f>
        <v>6</v>
      </c>
      <c r="B451" t="s">
        <v>456</v>
      </c>
      <c r="C451" t="s">
        <v>364</v>
      </c>
      <c r="D451" t="s">
        <v>444</v>
      </c>
      <c r="E451" t="s">
        <v>445</v>
      </c>
      <c r="F451" t="s">
        <v>457</v>
      </c>
      <c r="G451" t="s">
        <v>39</v>
      </c>
      <c r="H451">
        <v>28.63</v>
      </c>
      <c r="I451">
        <v>22.13</v>
      </c>
      <c r="J451">
        <v>2.99</v>
      </c>
      <c r="K451">
        <v>2.7</v>
      </c>
      <c r="L451" t="s">
        <v>35</v>
      </c>
      <c r="M451" t="s">
        <v>40</v>
      </c>
      <c r="N451" t="s">
        <v>54</v>
      </c>
      <c r="O451">
        <v>2.5</v>
      </c>
      <c r="P451">
        <v>0</v>
      </c>
      <c r="Q451">
        <f t="shared" ref="Q451:Q514" si="22">H451+I451*K451-O451-P451</f>
        <v>85.881</v>
      </c>
      <c r="R451" t="str">
        <f>VLOOKUP(M451,'Footing table'!$B$3:$V$19,3,FALSE)</f>
        <v>SR1</v>
      </c>
      <c r="S451">
        <f t="shared" ref="S451:S514" si="23">H451*K451</f>
        <v>77.301000000000002</v>
      </c>
      <c r="T451" t="str">
        <f>VLOOKUP(S451,'Heating Units'!$B$2:$D$9,3,TRUE)</f>
        <v>XS</v>
      </c>
    </row>
    <row r="452" spans="1:20" x14ac:dyDescent="0.25">
      <c r="A452" s="2">
        <f t="shared" si="21"/>
        <v>6</v>
      </c>
      <c r="B452" t="s">
        <v>460</v>
      </c>
      <c r="C452" t="s">
        <v>364</v>
      </c>
      <c r="D452" t="s">
        <v>444</v>
      </c>
      <c r="E452" t="s">
        <v>445</v>
      </c>
      <c r="F452" t="s">
        <v>447</v>
      </c>
      <c r="G452" t="s">
        <v>39</v>
      </c>
      <c r="H452">
        <v>28.37</v>
      </c>
      <c r="I452">
        <v>25.83</v>
      </c>
      <c r="J452">
        <v>2.99</v>
      </c>
      <c r="K452">
        <v>2.7</v>
      </c>
      <c r="L452" t="s">
        <v>35</v>
      </c>
      <c r="M452" t="s">
        <v>40</v>
      </c>
      <c r="N452" t="s">
        <v>54</v>
      </c>
      <c r="O452">
        <v>2.5</v>
      </c>
      <c r="P452">
        <v>5.52</v>
      </c>
      <c r="Q452">
        <f t="shared" si="22"/>
        <v>90.091000000000008</v>
      </c>
      <c r="R452" t="str">
        <f>VLOOKUP(M452,'Footing table'!$B$3:$V$19,3,FALSE)</f>
        <v>SR1</v>
      </c>
      <c r="S452">
        <f t="shared" si="23"/>
        <v>76.599000000000004</v>
      </c>
      <c r="T452" t="str">
        <f>VLOOKUP(S452,'Heating Units'!$B$2:$D$9,3,TRUE)</f>
        <v>XS</v>
      </c>
    </row>
    <row r="453" spans="1:20" x14ac:dyDescent="0.25">
      <c r="A453" s="2">
        <f t="shared" si="21"/>
        <v>6</v>
      </c>
      <c r="B453" t="s">
        <v>460</v>
      </c>
      <c r="C453" t="s">
        <v>364</v>
      </c>
      <c r="D453" t="s">
        <v>444</v>
      </c>
      <c r="E453" t="s">
        <v>445</v>
      </c>
      <c r="F453" t="s">
        <v>447</v>
      </c>
      <c r="G453" t="s">
        <v>39</v>
      </c>
      <c r="H453">
        <v>26.61</v>
      </c>
      <c r="I453">
        <v>22.64</v>
      </c>
      <c r="J453">
        <v>2.99</v>
      </c>
      <c r="K453">
        <v>2.7</v>
      </c>
      <c r="L453" t="s">
        <v>35</v>
      </c>
      <c r="M453" t="s">
        <v>40</v>
      </c>
      <c r="N453" t="s">
        <v>54</v>
      </c>
      <c r="O453">
        <v>2.5</v>
      </c>
      <c r="P453">
        <v>5.52</v>
      </c>
      <c r="Q453">
        <f t="shared" si="22"/>
        <v>79.718000000000004</v>
      </c>
      <c r="R453" t="str">
        <f>VLOOKUP(M453,'Footing table'!$B$3:$V$19,3,FALSE)</f>
        <v>SR1</v>
      </c>
      <c r="S453">
        <f t="shared" si="23"/>
        <v>71.847000000000008</v>
      </c>
      <c r="T453" t="str">
        <f>VLOOKUP(S453,'Heating Units'!$B$2:$D$9,3,TRUE)</f>
        <v>XS</v>
      </c>
    </row>
    <row r="454" spans="1:20" x14ac:dyDescent="0.25">
      <c r="A454" s="2">
        <f t="shared" si="21"/>
        <v>6</v>
      </c>
      <c r="B454" t="s">
        <v>448</v>
      </c>
      <c r="C454" t="s">
        <v>364</v>
      </c>
      <c r="D454" t="s">
        <v>444</v>
      </c>
      <c r="E454" t="s">
        <v>445</v>
      </c>
      <c r="F454" t="s">
        <v>447</v>
      </c>
      <c r="G454" t="s">
        <v>39</v>
      </c>
      <c r="H454">
        <v>25.86</v>
      </c>
      <c r="I454">
        <v>22.32</v>
      </c>
      <c r="J454">
        <v>2.99</v>
      </c>
      <c r="K454">
        <v>2.7</v>
      </c>
      <c r="L454" t="s">
        <v>35</v>
      </c>
      <c r="M454" t="s">
        <v>40</v>
      </c>
      <c r="N454" t="s">
        <v>54</v>
      </c>
      <c r="O454">
        <v>4.63</v>
      </c>
      <c r="P454">
        <v>5.52</v>
      </c>
      <c r="Q454">
        <f t="shared" si="22"/>
        <v>75.974000000000004</v>
      </c>
      <c r="R454" t="str">
        <f>VLOOKUP(M454,'Footing table'!$B$3:$V$19,3,FALSE)</f>
        <v>SR1</v>
      </c>
      <c r="S454">
        <f t="shared" si="23"/>
        <v>69.822000000000003</v>
      </c>
      <c r="T454" t="str">
        <f>VLOOKUP(S454,'Heating Units'!$B$2:$D$9,3,TRUE)</f>
        <v>XS</v>
      </c>
    </row>
    <row r="455" spans="1:20" x14ac:dyDescent="0.25">
      <c r="A455" s="2">
        <f t="shared" si="21"/>
        <v>6</v>
      </c>
      <c r="B455" t="s">
        <v>461</v>
      </c>
      <c r="C455" t="s">
        <v>364</v>
      </c>
      <c r="D455" t="s">
        <v>444</v>
      </c>
      <c r="E455" t="s">
        <v>445</v>
      </c>
      <c r="F455" t="s">
        <v>451</v>
      </c>
      <c r="G455" t="s">
        <v>46</v>
      </c>
      <c r="H455">
        <v>25.78</v>
      </c>
      <c r="I455">
        <v>22.85</v>
      </c>
      <c r="J455">
        <v>2.99</v>
      </c>
      <c r="K455">
        <v>2.7</v>
      </c>
      <c r="L455" t="s">
        <v>35</v>
      </c>
      <c r="M455" t="s">
        <v>40</v>
      </c>
      <c r="N455" t="s">
        <v>54</v>
      </c>
      <c r="O455">
        <v>4.3600000000000003</v>
      </c>
      <c r="P455">
        <v>8.52</v>
      </c>
      <c r="Q455">
        <f t="shared" si="22"/>
        <v>74.595000000000013</v>
      </c>
      <c r="R455" t="str">
        <f>VLOOKUP(M455,'Footing table'!$B$3:$V$19,3,FALSE)</f>
        <v>SR1</v>
      </c>
      <c r="S455">
        <f t="shared" si="23"/>
        <v>69.606000000000009</v>
      </c>
      <c r="T455" t="str">
        <f>VLOOKUP(S455,'Heating Units'!$B$2:$D$9,3,TRUE)</f>
        <v>XS</v>
      </c>
    </row>
    <row r="456" spans="1:20" x14ac:dyDescent="0.25">
      <c r="A456" s="2">
        <f t="shared" si="21"/>
        <v>6</v>
      </c>
      <c r="B456" t="s">
        <v>450</v>
      </c>
      <c r="C456" t="s">
        <v>443</v>
      </c>
      <c r="D456" t="s">
        <v>444</v>
      </c>
      <c r="E456" t="s">
        <v>445</v>
      </c>
      <c r="F456" t="s">
        <v>451</v>
      </c>
      <c r="G456" t="s">
        <v>39</v>
      </c>
      <c r="H456">
        <v>25.74</v>
      </c>
      <c r="I456">
        <v>22.26</v>
      </c>
      <c r="J456">
        <v>2.99</v>
      </c>
      <c r="K456">
        <v>2.5</v>
      </c>
      <c r="L456" t="s">
        <v>35</v>
      </c>
      <c r="M456" t="s">
        <v>83</v>
      </c>
      <c r="N456" t="s">
        <v>54</v>
      </c>
      <c r="O456">
        <v>2.13</v>
      </c>
      <c r="P456">
        <v>0</v>
      </c>
      <c r="Q456">
        <f t="shared" si="22"/>
        <v>79.260000000000005</v>
      </c>
      <c r="R456" t="str">
        <f>VLOOKUP(M456,'Footing table'!$B$3:$V$19,3,FALSE)</f>
        <v>RUB</v>
      </c>
      <c r="S456">
        <f t="shared" si="23"/>
        <v>64.349999999999994</v>
      </c>
      <c r="T456" t="str">
        <f>VLOOKUP(S456,'Heating Units'!$B$2:$D$9,3,TRUE)</f>
        <v>XS</v>
      </c>
    </row>
    <row r="457" spans="1:20" x14ac:dyDescent="0.25">
      <c r="A457" s="2">
        <f t="shared" si="21"/>
        <v>6</v>
      </c>
      <c r="B457" t="s">
        <v>138</v>
      </c>
      <c r="C457" t="s">
        <v>364</v>
      </c>
      <c r="D457" t="s">
        <v>444</v>
      </c>
      <c r="E457" t="s">
        <v>445</v>
      </c>
      <c r="F457" t="s">
        <v>447</v>
      </c>
      <c r="G457" t="s">
        <v>39</v>
      </c>
      <c r="H457">
        <v>24.72</v>
      </c>
      <c r="I457">
        <v>20.49</v>
      </c>
      <c r="J457">
        <v>2.99</v>
      </c>
      <c r="K457">
        <v>2.7</v>
      </c>
      <c r="L457" t="s">
        <v>35</v>
      </c>
      <c r="M457" t="s">
        <v>40</v>
      </c>
      <c r="N457" t="s">
        <v>54</v>
      </c>
      <c r="O457">
        <v>2.5</v>
      </c>
      <c r="P457">
        <v>0</v>
      </c>
      <c r="Q457">
        <f t="shared" si="22"/>
        <v>77.543000000000006</v>
      </c>
      <c r="R457" t="str">
        <f>VLOOKUP(M457,'Footing table'!$B$3:$V$19,3,FALSE)</f>
        <v>SR1</v>
      </c>
      <c r="S457">
        <f t="shared" si="23"/>
        <v>66.744</v>
      </c>
      <c r="T457" t="str">
        <f>VLOOKUP(S457,'Heating Units'!$B$2:$D$9,3,TRUE)</f>
        <v>XS</v>
      </c>
    </row>
    <row r="458" spans="1:20" x14ac:dyDescent="0.25">
      <c r="A458" s="2">
        <f t="shared" si="21"/>
        <v>6</v>
      </c>
      <c r="B458" t="s">
        <v>428</v>
      </c>
      <c r="C458" t="s">
        <v>364</v>
      </c>
      <c r="D458" t="s">
        <v>444</v>
      </c>
      <c r="E458" t="s">
        <v>445</v>
      </c>
      <c r="F458" t="s">
        <v>447</v>
      </c>
      <c r="G458" t="s">
        <v>39</v>
      </c>
      <c r="H458">
        <v>23.94</v>
      </c>
      <c r="I458">
        <v>22.9</v>
      </c>
      <c r="J458">
        <v>2.99</v>
      </c>
      <c r="K458">
        <v>2.7</v>
      </c>
      <c r="L458" t="s">
        <v>35</v>
      </c>
      <c r="M458" t="s">
        <v>40</v>
      </c>
      <c r="N458" t="s">
        <v>54</v>
      </c>
      <c r="O458">
        <v>4.25</v>
      </c>
      <c r="P458">
        <v>0</v>
      </c>
      <c r="Q458">
        <f t="shared" si="22"/>
        <v>81.52</v>
      </c>
      <c r="R458" t="str">
        <f>VLOOKUP(M458,'Footing table'!$B$3:$V$19,3,FALSE)</f>
        <v>SR1</v>
      </c>
      <c r="S458">
        <f t="shared" si="23"/>
        <v>64.638000000000005</v>
      </c>
      <c r="T458" t="str">
        <f>VLOOKUP(S458,'Heating Units'!$B$2:$D$9,3,TRUE)</f>
        <v>XS</v>
      </c>
    </row>
    <row r="459" spans="1:20" x14ac:dyDescent="0.25">
      <c r="A459" s="2">
        <f t="shared" si="21"/>
        <v>6</v>
      </c>
      <c r="B459" t="s">
        <v>138</v>
      </c>
      <c r="C459" t="s">
        <v>443</v>
      </c>
      <c r="D459" t="s">
        <v>444</v>
      </c>
      <c r="E459" t="s">
        <v>445</v>
      </c>
      <c r="F459" t="s">
        <v>447</v>
      </c>
      <c r="G459" t="s">
        <v>39</v>
      </c>
      <c r="H459">
        <v>22.91</v>
      </c>
      <c r="I459">
        <v>20.350000000000001</v>
      </c>
      <c r="J459">
        <v>2.99</v>
      </c>
      <c r="K459">
        <v>2.5</v>
      </c>
      <c r="L459" t="s">
        <v>35</v>
      </c>
      <c r="M459" t="s">
        <v>83</v>
      </c>
      <c r="N459" t="s">
        <v>54</v>
      </c>
      <c r="O459">
        <v>2.13</v>
      </c>
      <c r="P459">
        <v>0</v>
      </c>
      <c r="Q459">
        <f t="shared" si="22"/>
        <v>71.655000000000001</v>
      </c>
      <c r="R459" t="str">
        <f>VLOOKUP(M459,'Footing table'!$B$3:$V$19,3,FALSE)</f>
        <v>RUB</v>
      </c>
      <c r="S459">
        <f t="shared" si="23"/>
        <v>57.274999999999999</v>
      </c>
      <c r="T459" t="str">
        <f>VLOOKUP(S459,'Heating Units'!$B$2:$D$9,3,TRUE)</f>
        <v>XS</v>
      </c>
    </row>
    <row r="460" spans="1:20" x14ac:dyDescent="0.25">
      <c r="A460" s="2">
        <f t="shared" si="21"/>
        <v>6</v>
      </c>
      <c r="B460" t="s">
        <v>456</v>
      </c>
      <c r="C460" t="s">
        <v>364</v>
      </c>
      <c r="D460" t="s">
        <v>444</v>
      </c>
      <c r="E460" t="s">
        <v>445</v>
      </c>
      <c r="F460" t="s">
        <v>457</v>
      </c>
      <c r="G460" t="s">
        <v>39</v>
      </c>
      <c r="H460">
        <v>22.74</v>
      </c>
      <c r="I460">
        <v>19.41</v>
      </c>
      <c r="J460">
        <v>2.99</v>
      </c>
      <c r="K460">
        <v>2.7</v>
      </c>
      <c r="L460" t="s">
        <v>35</v>
      </c>
      <c r="M460" t="s">
        <v>40</v>
      </c>
      <c r="N460" t="s">
        <v>54</v>
      </c>
      <c r="O460">
        <v>4.63</v>
      </c>
      <c r="P460">
        <v>0</v>
      </c>
      <c r="Q460">
        <f t="shared" si="22"/>
        <v>70.51700000000001</v>
      </c>
      <c r="R460" t="str">
        <f>VLOOKUP(M460,'Footing table'!$B$3:$V$19,3,FALSE)</f>
        <v>SR1</v>
      </c>
      <c r="S460">
        <f t="shared" si="23"/>
        <v>61.398000000000003</v>
      </c>
      <c r="T460" t="str">
        <f>VLOOKUP(S460,'Heating Units'!$B$2:$D$9,3,TRUE)</f>
        <v>XS</v>
      </c>
    </row>
    <row r="461" spans="1:20" x14ac:dyDescent="0.25">
      <c r="A461" s="2">
        <f t="shared" si="21"/>
        <v>6</v>
      </c>
      <c r="B461" t="s">
        <v>428</v>
      </c>
      <c r="C461" t="s">
        <v>364</v>
      </c>
      <c r="D461" t="s">
        <v>444</v>
      </c>
      <c r="E461" t="s">
        <v>445</v>
      </c>
      <c r="F461" t="s">
        <v>447</v>
      </c>
      <c r="G461" t="s">
        <v>39</v>
      </c>
      <c r="H461">
        <v>22.48</v>
      </c>
      <c r="I461">
        <v>20.37</v>
      </c>
      <c r="J461">
        <v>2.99</v>
      </c>
      <c r="K461">
        <v>2.7</v>
      </c>
      <c r="L461" t="s">
        <v>35</v>
      </c>
      <c r="M461" t="s">
        <v>40</v>
      </c>
      <c r="N461" t="s">
        <v>54</v>
      </c>
      <c r="O461">
        <v>6.75</v>
      </c>
      <c r="P461">
        <v>0</v>
      </c>
      <c r="Q461">
        <f t="shared" si="22"/>
        <v>70.729000000000013</v>
      </c>
      <c r="R461" t="str">
        <f>VLOOKUP(M461,'Footing table'!$B$3:$V$19,3,FALSE)</f>
        <v>SR1</v>
      </c>
      <c r="S461">
        <f t="shared" si="23"/>
        <v>60.696000000000005</v>
      </c>
      <c r="T461" t="str">
        <f>VLOOKUP(S461,'Heating Units'!$B$2:$D$9,3,TRUE)</f>
        <v>XS</v>
      </c>
    </row>
    <row r="462" spans="1:20" x14ac:dyDescent="0.25">
      <c r="A462" s="2">
        <f t="shared" si="21"/>
        <v>6</v>
      </c>
      <c r="B462" t="s">
        <v>456</v>
      </c>
      <c r="C462" t="s">
        <v>364</v>
      </c>
      <c r="D462" t="s">
        <v>444</v>
      </c>
      <c r="E462" t="s">
        <v>445</v>
      </c>
      <c r="F462" t="s">
        <v>457</v>
      </c>
      <c r="G462" t="s">
        <v>39</v>
      </c>
      <c r="H462">
        <v>22.28</v>
      </c>
      <c r="I462">
        <v>19.100000000000001</v>
      </c>
      <c r="J462">
        <v>2.99</v>
      </c>
      <c r="K462">
        <v>2.7</v>
      </c>
      <c r="L462" t="s">
        <v>35</v>
      </c>
      <c r="M462" t="s">
        <v>40</v>
      </c>
      <c r="N462" t="s">
        <v>54</v>
      </c>
      <c r="O462">
        <v>2.5</v>
      </c>
      <c r="P462">
        <v>0</v>
      </c>
      <c r="Q462">
        <f t="shared" si="22"/>
        <v>71.350000000000009</v>
      </c>
      <c r="R462" t="str">
        <f>VLOOKUP(M462,'Footing table'!$B$3:$V$19,3,FALSE)</f>
        <v>SR1</v>
      </c>
      <c r="S462">
        <f t="shared" si="23"/>
        <v>60.156000000000006</v>
      </c>
      <c r="T462" t="str">
        <f>VLOOKUP(S462,'Heating Units'!$B$2:$D$9,3,TRUE)</f>
        <v>XS</v>
      </c>
    </row>
    <row r="463" spans="1:20" x14ac:dyDescent="0.25">
      <c r="A463" s="2">
        <f t="shared" si="21"/>
        <v>6</v>
      </c>
      <c r="B463" t="s">
        <v>461</v>
      </c>
      <c r="C463" t="s">
        <v>364</v>
      </c>
      <c r="D463" t="s">
        <v>444</v>
      </c>
      <c r="E463" t="s">
        <v>445</v>
      </c>
      <c r="F463" t="s">
        <v>451</v>
      </c>
      <c r="G463" t="s">
        <v>46</v>
      </c>
      <c r="H463">
        <v>21.92</v>
      </c>
      <c r="I463">
        <v>19.03</v>
      </c>
      <c r="J463">
        <v>2.99</v>
      </c>
      <c r="K463">
        <v>2.7</v>
      </c>
      <c r="L463" t="s">
        <v>35</v>
      </c>
      <c r="M463" t="s">
        <v>40</v>
      </c>
      <c r="N463" t="s">
        <v>54</v>
      </c>
      <c r="O463">
        <v>2.5</v>
      </c>
      <c r="P463">
        <v>7</v>
      </c>
      <c r="Q463">
        <f t="shared" si="22"/>
        <v>63.801000000000016</v>
      </c>
      <c r="R463" t="str">
        <f>VLOOKUP(M463,'Footing table'!$B$3:$V$19,3,FALSE)</f>
        <v>SR1</v>
      </c>
      <c r="S463">
        <f t="shared" si="23"/>
        <v>59.184000000000012</v>
      </c>
      <c r="T463" t="str">
        <f>VLOOKUP(S463,'Heating Units'!$B$2:$D$9,3,TRUE)</f>
        <v>XS</v>
      </c>
    </row>
    <row r="464" spans="1:20" x14ac:dyDescent="0.25">
      <c r="A464" s="2">
        <f t="shared" si="21"/>
        <v>6</v>
      </c>
      <c r="B464" t="s">
        <v>460</v>
      </c>
      <c r="C464" t="s">
        <v>364</v>
      </c>
      <c r="D464" t="s">
        <v>444</v>
      </c>
      <c r="E464" t="s">
        <v>445</v>
      </c>
      <c r="F464" t="s">
        <v>447</v>
      </c>
      <c r="G464" t="s">
        <v>39</v>
      </c>
      <c r="H464">
        <v>21.78</v>
      </c>
      <c r="I464">
        <v>19.75</v>
      </c>
      <c r="J464">
        <v>2.99</v>
      </c>
      <c r="K464">
        <v>2.7</v>
      </c>
      <c r="L464" t="s">
        <v>35</v>
      </c>
      <c r="M464" t="s">
        <v>40</v>
      </c>
      <c r="N464" t="s">
        <v>54</v>
      </c>
      <c r="O464">
        <v>4.63</v>
      </c>
      <c r="P464">
        <v>5.52</v>
      </c>
      <c r="Q464">
        <f t="shared" si="22"/>
        <v>64.955000000000013</v>
      </c>
      <c r="R464" t="str">
        <f>VLOOKUP(M464,'Footing table'!$B$3:$V$19,3,FALSE)</f>
        <v>SR1</v>
      </c>
      <c r="S464">
        <f t="shared" si="23"/>
        <v>58.806000000000004</v>
      </c>
      <c r="T464" t="str">
        <f>VLOOKUP(S464,'Heating Units'!$B$2:$D$9,3,TRUE)</f>
        <v>XS</v>
      </c>
    </row>
    <row r="465" spans="1:20" x14ac:dyDescent="0.25">
      <c r="A465" s="2">
        <f t="shared" si="21"/>
        <v>7</v>
      </c>
      <c r="B465" t="s">
        <v>462</v>
      </c>
      <c r="C465" t="s">
        <v>364</v>
      </c>
      <c r="D465" t="s">
        <v>444</v>
      </c>
      <c r="E465" t="s">
        <v>445</v>
      </c>
      <c r="F465" t="s">
        <v>446</v>
      </c>
      <c r="G465" t="s">
        <v>39</v>
      </c>
      <c r="H465">
        <v>21.44</v>
      </c>
      <c r="I465">
        <v>19.5</v>
      </c>
      <c r="J465">
        <v>4.45</v>
      </c>
      <c r="K465">
        <v>2.7</v>
      </c>
      <c r="L465" t="s">
        <v>35</v>
      </c>
      <c r="M465" t="s">
        <v>40</v>
      </c>
      <c r="N465" t="s">
        <v>54</v>
      </c>
      <c r="O465">
        <v>2.13</v>
      </c>
      <c r="P465">
        <v>3.44</v>
      </c>
      <c r="Q465">
        <f t="shared" si="22"/>
        <v>68.52000000000001</v>
      </c>
      <c r="R465" t="str">
        <f>VLOOKUP(M465,'Footing table'!$B$3:$V$19,3,FALSE)</f>
        <v>SR1</v>
      </c>
      <c r="S465">
        <f t="shared" si="23"/>
        <v>57.888000000000005</v>
      </c>
      <c r="T465" t="str">
        <f>VLOOKUP(S465,'Heating Units'!$B$2:$D$9,3,TRUE)</f>
        <v>XS</v>
      </c>
    </row>
    <row r="466" spans="1:20" x14ac:dyDescent="0.25">
      <c r="A466" s="2">
        <f t="shared" si="21"/>
        <v>6</v>
      </c>
      <c r="B466" t="s">
        <v>428</v>
      </c>
      <c r="C466" t="s">
        <v>364</v>
      </c>
      <c r="D466" t="s">
        <v>444</v>
      </c>
      <c r="E466" t="s">
        <v>445</v>
      </c>
      <c r="F466" t="s">
        <v>457</v>
      </c>
      <c r="G466" t="s">
        <v>39</v>
      </c>
      <c r="H466">
        <v>21.3</v>
      </c>
      <c r="I466">
        <v>19.04</v>
      </c>
      <c r="J466">
        <v>2.99</v>
      </c>
      <c r="K466">
        <v>2.7</v>
      </c>
      <c r="L466" t="s">
        <v>35</v>
      </c>
      <c r="M466" t="s">
        <v>40</v>
      </c>
      <c r="N466" t="s">
        <v>54</v>
      </c>
      <c r="O466">
        <v>6.75</v>
      </c>
      <c r="P466">
        <v>0</v>
      </c>
      <c r="Q466">
        <f t="shared" si="22"/>
        <v>65.957999999999998</v>
      </c>
      <c r="R466" t="str">
        <f>VLOOKUP(M466,'Footing table'!$B$3:$V$19,3,FALSE)</f>
        <v>SR1</v>
      </c>
      <c r="S466">
        <f t="shared" si="23"/>
        <v>57.510000000000005</v>
      </c>
      <c r="T466" t="str">
        <f>VLOOKUP(S466,'Heating Units'!$B$2:$D$9,3,TRUE)</f>
        <v>XS</v>
      </c>
    </row>
    <row r="467" spans="1:20" x14ac:dyDescent="0.25">
      <c r="A467" s="2">
        <f t="shared" si="21"/>
        <v>6</v>
      </c>
      <c r="B467" t="s">
        <v>428</v>
      </c>
      <c r="C467" t="s">
        <v>364</v>
      </c>
      <c r="D467" t="s">
        <v>444</v>
      </c>
      <c r="E467" t="s">
        <v>445</v>
      </c>
      <c r="F467" t="s">
        <v>457</v>
      </c>
      <c r="G467" t="s">
        <v>39</v>
      </c>
      <c r="H467">
        <v>21.29</v>
      </c>
      <c r="I467">
        <v>19.97</v>
      </c>
      <c r="J467">
        <v>2.99</v>
      </c>
      <c r="K467">
        <v>2.7</v>
      </c>
      <c r="L467" t="s">
        <v>35</v>
      </c>
      <c r="M467" t="s">
        <v>40</v>
      </c>
      <c r="N467" t="s">
        <v>54</v>
      </c>
      <c r="O467">
        <v>6.75</v>
      </c>
      <c r="P467">
        <v>0</v>
      </c>
      <c r="Q467">
        <f t="shared" si="22"/>
        <v>68.459000000000003</v>
      </c>
      <c r="R467" t="str">
        <f>VLOOKUP(M467,'Footing table'!$B$3:$V$19,3,FALSE)</f>
        <v>SR1</v>
      </c>
      <c r="S467">
        <f t="shared" si="23"/>
        <v>57.483000000000004</v>
      </c>
      <c r="T467" t="str">
        <f>VLOOKUP(S467,'Heating Units'!$B$2:$D$9,3,TRUE)</f>
        <v>XS</v>
      </c>
    </row>
    <row r="468" spans="1:20" x14ac:dyDescent="0.25">
      <c r="A468" s="2">
        <f t="shared" si="21"/>
        <v>6</v>
      </c>
      <c r="B468" t="s">
        <v>460</v>
      </c>
      <c r="C468" t="s">
        <v>463</v>
      </c>
      <c r="D468" t="s">
        <v>444</v>
      </c>
      <c r="E468" t="s">
        <v>445</v>
      </c>
      <c r="F468" t="s">
        <v>447</v>
      </c>
      <c r="G468" t="s">
        <v>39</v>
      </c>
      <c r="H468">
        <v>20.92</v>
      </c>
      <c r="I468">
        <v>19.78</v>
      </c>
      <c r="J468">
        <v>2.99</v>
      </c>
      <c r="K468">
        <v>2.7</v>
      </c>
      <c r="L468" t="s">
        <v>35</v>
      </c>
      <c r="M468" t="s">
        <v>40</v>
      </c>
      <c r="N468" t="s">
        <v>54</v>
      </c>
      <c r="O468">
        <v>2.5</v>
      </c>
      <c r="P468">
        <v>0</v>
      </c>
      <c r="Q468">
        <f t="shared" si="22"/>
        <v>71.826000000000008</v>
      </c>
      <c r="R468" t="str">
        <f>VLOOKUP(M468,'Footing table'!$B$3:$V$19,3,FALSE)</f>
        <v>SR1</v>
      </c>
      <c r="S468">
        <f t="shared" si="23"/>
        <v>56.484000000000009</v>
      </c>
      <c r="T468" t="str">
        <f>VLOOKUP(S468,'Heating Units'!$B$2:$D$9,3,TRUE)</f>
        <v>XS</v>
      </c>
    </row>
    <row r="469" spans="1:20" x14ac:dyDescent="0.25">
      <c r="A469" s="2">
        <f t="shared" si="21"/>
        <v>7</v>
      </c>
      <c r="B469" t="s">
        <v>464</v>
      </c>
      <c r="C469" t="s">
        <v>364</v>
      </c>
      <c r="D469" t="s">
        <v>444</v>
      </c>
      <c r="E469" t="s">
        <v>445</v>
      </c>
      <c r="F469" t="s">
        <v>446</v>
      </c>
      <c r="G469" t="s">
        <v>39</v>
      </c>
      <c r="H469">
        <v>20.77</v>
      </c>
      <c r="I469">
        <v>19.420000000000002</v>
      </c>
      <c r="J469">
        <v>3</v>
      </c>
      <c r="K469">
        <v>2.7</v>
      </c>
      <c r="L469" t="s">
        <v>35</v>
      </c>
      <c r="M469" t="s">
        <v>40</v>
      </c>
      <c r="N469" t="s">
        <v>54</v>
      </c>
      <c r="O469">
        <v>2.5</v>
      </c>
      <c r="P469">
        <v>0</v>
      </c>
      <c r="Q469">
        <f t="shared" si="22"/>
        <v>70.704000000000008</v>
      </c>
      <c r="R469" t="str">
        <f>VLOOKUP(M469,'Footing table'!$B$3:$V$19,3,FALSE)</f>
        <v>SR1</v>
      </c>
      <c r="S469">
        <f t="shared" si="23"/>
        <v>56.079000000000001</v>
      </c>
      <c r="T469" t="str">
        <f>VLOOKUP(S469,'Heating Units'!$B$2:$D$9,3,TRUE)</f>
        <v>XS</v>
      </c>
    </row>
    <row r="470" spans="1:20" x14ac:dyDescent="0.25">
      <c r="A470" s="2">
        <f t="shared" si="21"/>
        <v>6</v>
      </c>
      <c r="B470" t="s">
        <v>461</v>
      </c>
      <c r="C470" t="s">
        <v>364</v>
      </c>
      <c r="D470" t="s">
        <v>444</v>
      </c>
      <c r="E470" t="s">
        <v>445</v>
      </c>
      <c r="F470" t="s">
        <v>451</v>
      </c>
      <c r="G470" t="s">
        <v>46</v>
      </c>
      <c r="H470">
        <v>20.58</v>
      </c>
      <c r="I470">
        <v>18.25</v>
      </c>
      <c r="J470">
        <v>2.99</v>
      </c>
      <c r="K470">
        <v>2.7</v>
      </c>
      <c r="L470" t="s">
        <v>35</v>
      </c>
      <c r="M470" t="s">
        <v>40</v>
      </c>
      <c r="N470" t="s">
        <v>54</v>
      </c>
      <c r="O470">
        <v>4.63</v>
      </c>
      <c r="P470">
        <v>7.73</v>
      </c>
      <c r="Q470">
        <f t="shared" si="22"/>
        <v>57.495000000000005</v>
      </c>
      <c r="R470" t="str">
        <f>VLOOKUP(M470,'Footing table'!$B$3:$V$19,3,FALSE)</f>
        <v>SR1</v>
      </c>
      <c r="S470">
        <f t="shared" si="23"/>
        <v>55.566000000000003</v>
      </c>
      <c r="T470" t="str">
        <f>VLOOKUP(S470,'Heating Units'!$B$2:$D$9,3,TRUE)</f>
        <v>XS</v>
      </c>
    </row>
    <row r="471" spans="1:20" x14ac:dyDescent="0.25">
      <c r="A471" s="2">
        <f t="shared" si="21"/>
        <v>6</v>
      </c>
      <c r="B471" t="s">
        <v>138</v>
      </c>
      <c r="C471" t="s">
        <v>364</v>
      </c>
      <c r="D471" t="s">
        <v>444</v>
      </c>
      <c r="E471" t="s">
        <v>445</v>
      </c>
      <c r="F471" t="s">
        <v>447</v>
      </c>
      <c r="G471" t="s">
        <v>39</v>
      </c>
      <c r="H471">
        <v>20.52</v>
      </c>
      <c r="I471">
        <v>21</v>
      </c>
      <c r="J471">
        <v>2.99</v>
      </c>
      <c r="K471">
        <v>2.7</v>
      </c>
      <c r="L471" t="s">
        <v>35</v>
      </c>
      <c r="M471" t="s">
        <v>40</v>
      </c>
      <c r="N471" t="s">
        <v>54</v>
      </c>
      <c r="O471">
        <v>2.5</v>
      </c>
      <c r="P471">
        <v>0</v>
      </c>
      <c r="Q471">
        <f t="shared" si="22"/>
        <v>74.72</v>
      </c>
      <c r="R471" t="str">
        <f>VLOOKUP(M471,'Footing table'!$B$3:$V$19,3,FALSE)</f>
        <v>SR1</v>
      </c>
      <c r="S471">
        <f t="shared" si="23"/>
        <v>55.404000000000003</v>
      </c>
      <c r="T471" t="str">
        <f>VLOOKUP(S471,'Heating Units'!$B$2:$D$9,3,TRUE)</f>
        <v>XS</v>
      </c>
    </row>
    <row r="472" spans="1:20" x14ac:dyDescent="0.25">
      <c r="A472" s="2">
        <f t="shared" si="21"/>
        <v>7</v>
      </c>
      <c r="B472" t="s">
        <v>465</v>
      </c>
      <c r="C472" t="s">
        <v>364</v>
      </c>
      <c r="D472" t="s">
        <v>444</v>
      </c>
      <c r="E472" t="s">
        <v>445</v>
      </c>
      <c r="F472" t="s">
        <v>446</v>
      </c>
      <c r="G472" t="s">
        <v>39</v>
      </c>
      <c r="H472">
        <v>20.149999999999999</v>
      </c>
      <c r="I472">
        <v>18.29</v>
      </c>
      <c r="J472">
        <v>4.45</v>
      </c>
      <c r="K472">
        <v>2.7</v>
      </c>
      <c r="L472" t="s">
        <v>35</v>
      </c>
      <c r="M472" t="s">
        <v>40</v>
      </c>
      <c r="N472" t="s">
        <v>54</v>
      </c>
      <c r="O472">
        <v>6.75</v>
      </c>
      <c r="P472">
        <v>3.44</v>
      </c>
      <c r="Q472">
        <f t="shared" si="22"/>
        <v>59.343000000000004</v>
      </c>
      <c r="R472" t="str">
        <f>VLOOKUP(M472,'Footing table'!$B$3:$V$19,3,FALSE)</f>
        <v>SR1</v>
      </c>
      <c r="S472">
        <f t="shared" si="23"/>
        <v>54.405000000000001</v>
      </c>
      <c r="T472" t="str">
        <f>VLOOKUP(S472,'Heating Units'!$B$2:$D$9,3,TRUE)</f>
        <v>XS</v>
      </c>
    </row>
    <row r="473" spans="1:20" x14ac:dyDescent="0.25">
      <c r="A473" s="2">
        <f t="shared" si="21"/>
        <v>6</v>
      </c>
      <c r="B473" t="s">
        <v>448</v>
      </c>
      <c r="C473" t="s">
        <v>364</v>
      </c>
      <c r="D473" t="s">
        <v>444</v>
      </c>
      <c r="E473" t="s">
        <v>445</v>
      </c>
      <c r="F473" t="s">
        <v>447</v>
      </c>
      <c r="G473" t="s">
        <v>39</v>
      </c>
      <c r="H473">
        <v>19.68</v>
      </c>
      <c r="I473">
        <v>18.63</v>
      </c>
      <c r="J473">
        <v>2.99</v>
      </c>
      <c r="K473">
        <v>2.7</v>
      </c>
      <c r="L473" t="s">
        <v>35</v>
      </c>
      <c r="M473" t="s">
        <v>40</v>
      </c>
      <c r="N473" t="s">
        <v>54</v>
      </c>
      <c r="O473">
        <v>2.5</v>
      </c>
      <c r="P473">
        <v>5.52</v>
      </c>
      <c r="Q473">
        <f t="shared" si="22"/>
        <v>61.960999999999999</v>
      </c>
      <c r="R473" t="str">
        <f>VLOOKUP(M473,'Footing table'!$B$3:$V$19,3,FALSE)</f>
        <v>SR1</v>
      </c>
      <c r="S473">
        <f t="shared" si="23"/>
        <v>53.136000000000003</v>
      </c>
      <c r="T473" t="str">
        <f>VLOOKUP(S473,'Heating Units'!$B$2:$D$9,3,TRUE)</f>
        <v>XS</v>
      </c>
    </row>
    <row r="474" spans="1:20" x14ac:dyDescent="0.25">
      <c r="A474" s="2">
        <f t="shared" si="21"/>
        <v>6</v>
      </c>
      <c r="B474" t="s">
        <v>460</v>
      </c>
      <c r="C474" t="s">
        <v>364</v>
      </c>
      <c r="D474" t="s">
        <v>444</v>
      </c>
      <c r="E474" t="s">
        <v>445</v>
      </c>
      <c r="F474" t="s">
        <v>447</v>
      </c>
      <c r="G474" t="s">
        <v>39</v>
      </c>
      <c r="H474">
        <v>19.600000000000001</v>
      </c>
      <c r="I474">
        <v>20.6</v>
      </c>
      <c r="J474">
        <v>2.99</v>
      </c>
      <c r="K474">
        <v>2.7</v>
      </c>
      <c r="L474" t="s">
        <v>35</v>
      </c>
      <c r="M474" t="s">
        <v>40</v>
      </c>
      <c r="N474" t="s">
        <v>54</v>
      </c>
      <c r="O474">
        <v>2.13</v>
      </c>
      <c r="P474">
        <v>5.52</v>
      </c>
      <c r="Q474">
        <f t="shared" si="22"/>
        <v>67.570000000000007</v>
      </c>
      <c r="R474" t="str">
        <f>VLOOKUP(M474,'Footing table'!$B$3:$V$19,3,FALSE)</f>
        <v>SR1</v>
      </c>
      <c r="S474">
        <f t="shared" si="23"/>
        <v>52.920000000000009</v>
      </c>
      <c r="T474" t="str">
        <f>VLOOKUP(S474,'Heating Units'!$B$2:$D$9,3,TRUE)</f>
        <v>XS</v>
      </c>
    </row>
    <row r="475" spans="1:20" x14ac:dyDescent="0.25">
      <c r="A475" s="2">
        <f t="shared" si="21"/>
        <v>6</v>
      </c>
      <c r="B475" t="s">
        <v>138</v>
      </c>
      <c r="C475" t="s">
        <v>364</v>
      </c>
      <c r="D475" t="s">
        <v>444</v>
      </c>
      <c r="E475" t="s">
        <v>445</v>
      </c>
      <c r="F475" t="s">
        <v>447</v>
      </c>
      <c r="G475" t="s">
        <v>39</v>
      </c>
      <c r="H475">
        <v>19.28</v>
      </c>
      <c r="I475">
        <v>18.88</v>
      </c>
      <c r="J475">
        <v>2.99</v>
      </c>
      <c r="K475">
        <v>2.7</v>
      </c>
      <c r="L475" t="s">
        <v>35</v>
      </c>
      <c r="M475" t="s">
        <v>40</v>
      </c>
      <c r="N475" t="s">
        <v>54</v>
      </c>
      <c r="O475">
        <v>4.63</v>
      </c>
      <c r="P475">
        <v>0</v>
      </c>
      <c r="Q475">
        <f t="shared" si="22"/>
        <v>65.626000000000005</v>
      </c>
      <c r="R475" t="str">
        <f>VLOOKUP(M475,'Footing table'!$B$3:$V$19,3,FALSE)</f>
        <v>SR1</v>
      </c>
      <c r="S475">
        <f t="shared" si="23"/>
        <v>52.056000000000004</v>
      </c>
      <c r="T475" t="str">
        <f>VLOOKUP(S475,'Heating Units'!$B$2:$D$9,3,TRUE)</f>
        <v>XS</v>
      </c>
    </row>
    <row r="476" spans="1:20" x14ac:dyDescent="0.25">
      <c r="A476" s="2">
        <f t="shared" si="21"/>
        <v>7</v>
      </c>
      <c r="B476" t="s">
        <v>466</v>
      </c>
      <c r="C476" t="s">
        <v>364</v>
      </c>
      <c r="D476" t="s">
        <v>444</v>
      </c>
      <c r="E476" t="s">
        <v>445</v>
      </c>
      <c r="F476" t="s">
        <v>446</v>
      </c>
      <c r="G476" t="s">
        <v>39</v>
      </c>
      <c r="H476">
        <v>18.09</v>
      </c>
      <c r="I476">
        <v>18.440000000000001</v>
      </c>
      <c r="J476">
        <v>3</v>
      </c>
      <c r="K476">
        <v>2.7</v>
      </c>
      <c r="L476" t="s">
        <v>35</v>
      </c>
      <c r="M476" t="s">
        <v>40</v>
      </c>
      <c r="N476" t="s">
        <v>54</v>
      </c>
      <c r="O476">
        <v>2.5</v>
      </c>
      <c r="P476">
        <v>0</v>
      </c>
      <c r="Q476">
        <f t="shared" si="22"/>
        <v>65.378</v>
      </c>
      <c r="R476" t="str">
        <f>VLOOKUP(M476,'Footing table'!$B$3:$V$19,3,FALSE)</f>
        <v>SR1</v>
      </c>
      <c r="S476">
        <f t="shared" si="23"/>
        <v>48.843000000000004</v>
      </c>
      <c r="T476" t="str">
        <f>VLOOKUP(S476,'Heating Units'!$B$2:$D$9,3,TRUE)</f>
        <v>XXS</v>
      </c>
    </row>
    <row r="477" spans="1:20" x14ac:dyDescent="0.25">
      <c r="A477" s="2">
        <f t="shared" si="21"/>
        <v>7</v>
      </c>
      <c r="B477" t="s">
        <v>467</v>
      </c>
      <c r="C477" t="s">
        <v>364</v>
      </c>
      <c r="D477" t="s">
        <v>444</v>
      </c>
      <c r="E477" t="s">
        <v>445</v>
      </c>
      <c r="F477" t="s">
        <v>446</v>
      </c>
      <c r="G477" t="s">
        <v>39</v>
      </c>
      <c r="H477">
        <v>18.09</v>
      </c>
      <c r="I477">
        <v>18.440000000000001</v>
      </c>
      <c r="J477">
        <v>3</v>
      </c>
      <c r="K477">
        <v>2.7</v>
      </c>
      <c r="L477" t="s">
        <v>35</v>
      </c>
      <c r="M477" t="s">
        <v>40</v>
      </c>
      <c r="N477" t="s">
        <v>54</v>
      </c>
      <c r="O477">
        <v>2.5</v>
      </c>
      <c r="P477">
        <v>0</v>
      </c>
      <c r="Q477">
        <f t="shared" si="22"/>
        <v>65.378</v>
      </c>
      <c r="R477" t="str">
        <f>VLOOKUP(M477,'Footing table'!$B$3:$V$19,3,FALSE)</f>
        <v>SR1</v>
      </c>
      <c r="S477">
        <f t="shared" si="23"/>
        <v>48.843000000000004</v>
      </c>
      <c r="T477" t="str">
        <f>VLOOKUP(S477,'Heating Units'!$B$2:$D$9,3,TRUE)</f>
        <v>XXS</v>
      </c>
    </row>
    <row r="478" spans="1:20" x14ac:dyDescent="0.25">
      <c r="A478" s="2">
        <f t="shared" si="21"/>
        <v>7</v>
      </c>
      <c r="B478" t="s">
        <v>468</v>
      </c>
      <c r="C478" t="s">
        <v>364</v>
      </c>
      <c r="D478" t="s">
        <v>444</v>
      </c>
      <c r="E478" t="s">
        <v>445</v>
      </c>
      <c r="F478" t="s">
        <v>446</v>
      </c>
      <c r="G478" t="s">
        <v>39</v>
      </c>
      <c r="H478">
        <v>17.8</v>
      </c>
      <c r="I478">
        <v>17.559999999999999</v>
      </c>
      <c r="J478">
        <v>4.45</v>
      </c>
      <c r="K478">
        <v>2.7</v>
      </c>
      <c r="L478" t="s">
        <v>35</v>
      </c>
      <c r="M478" t="s">
        <v>40</v>
      </c>
      <c r="N478" t="s">
        <v>54</v>
      </c>
      <c r="O478">
        <v>2.13</v>
      </c>
      <c r="P478">
        <v>1.72</v>
      </c>
      <c r="Q478">
        <f t="shared" si="22"/>
        <v>61.362000000000002</v>
      </c>
      <c r="R478" t="str">
        <f>VLOOKUP(M478,'Footing table'!$B$3:$V$19,3,FALSE)</f>
        <v>SR1</v>
      </c>
      <c r="S478">
        <f t="shared" si="23"/>
        <v>48.06</v>
      </c>
      <c r="T478" t="str">
        <f>VLOOKUP(S478,'Heating Units'!$B$2:$D$9,3,TRUE)</f>
        <v>XXS</v>
      </c>
    </row>
    <row r="479" spans="1:20" x14ac:dyDescent="0.25">
      <c r="A479" s="2">
        <f t="shared" si="21"/>
        <v>6</v>
      </c>
      <c r="B479" t="s">
        <v>460</v>
      </c>
      <c r="C479" t="s">
        <v>364</v>
      </c>
      <c r="D479" t="s">
        <v>444</v>
      </c>
      <c r="E479" t="s">
        <v>445</v>
      </c>
      <c r="F479" t="s">
        <v>447</v>
      </c>
      <c r="G479" t="s">
        <v>39</v>
      </c>
      <c r="H479">
        <v>17.71</v>
      </c>
      <c r="I479">
        <v>18.309999999999999</v>
      </c>
      <c r="J479">
        <v>2.99</v>
      </c>
      <c r="K479">
        <v>2.7</v>
      </c>
      <c r="L479" t="s">
        <v>35</v>
      </c>
      <c r="M479" t="s">
        <v>40</v>
      </c>
      <c r="N479" t="s">
        <v>54</v>
      </c>
      <c r="O479">
        <v>2.5</v>
      </c>
      <c r="P479">
        <v>5.52</v>
      </c>
      <c r="Q479">
        <f t="shared" si="22"/>
        <v>59.126999999999995</v>
      </c>
      <c r="R479" t="str">
        <f>VLOOKUP(M479,'Footing table'!$B$3:$V$19,3,FALSE)</f>
        <v>SR1</v>
      </c>
      <c r="S479">
        <f t="shared" si="23"/>
        <v>47.817000000000007</v>
      </c>
      <c r="T479" t="str">
        <f>VLOOKUP(S479,'Heating Units'!$B$2:$D$9,3,TRUE)</f>
        <v>XXS</v>
      </c>
    </row>
    <row r="480" spans="1:20" x14ac:dyDescent="0.25">
      <c r="A480" s="2">
        <f t="shared" si="21"/>
        <v>6</v>
      </c>
      <c r="B480" t="s">
        <v>138</v>
      </c>
      <c r="C480" t="s">
        <v>364</v>
      </c>
      <c r="D480" t="s">
        <v>444</v>
      </c>
      <c r="E480" t="s">
        <v>445</v>
      </c>
      <c r="F480" t="s">
        <v>447</v>
      </c>
      <c r="G480" t="s">
        <v>39</v>
      </c>
      <c r="H480">
        <v>17.059999999999999</v>
      </c>
      <c r="I480">
        <v>18.07</v>
      </c>
      <c r="J480">
        <v>2.99</v>
      </c>
      <c r="K480">
        <v>2.7</v>
      </c>
      <c r="L480" t="s">
        <v>35</v>
      </c>
      <c r="M480" t="s">
        <v>40</v>
      </c>
      <c r="N480" t="s">
        <v>54</v>
      </c>
      <c r="O480">
        <v>2.5</v>
      </c>
      <c r="P480">
        <v>0</v>
      </c>
      <c r="Q480">
        <f t="shared" si="22"/>
        <v>63.349000000000004</v>
      </c>
      <c r="R480" t="str">
        <f>VLOOKUP(M480,'Footing table'!$B$3:$V$19,3,FALSE)</f>
        <v>SR1</v>
      </c>
      <c r="S480">
        <f t="shared" si="23"/>
        <v>46.061999999999998</v>
      </c>
      <c r="T480" t="str">
        <f>VLOOKUP(S480,'Heating Units'!$B$2:$D$9,3,TRUE)</f>
        <v>XXS</v>
      </c>
    </row>
    <row r="481" spans="1:20" x14ac:dyDescent="0.25">
      <c r="A481" s="2">
        <f t="shared" si="21"/>
        <v>6</v>
      </c>
      <c r="B481" t="s">
        <v>138</v>
      </c>
      <c r="C481" t="s">
        <v>364</v>
      </c>
      <c r="D481" t="s">
        <v>444</v>
      </c>
      <c r="E481" t="s">
        <v>445</v>
      </c>
      <c r="F481" t="s">
        <v>447</v>
      </c>
      <c r="G481" t="s">
        <v>39</v>
      </c>
      <c r="H481">
        <v>16.86</v>
      </c>
      <c r="I481">
        <v>18.010000000000002</v>
      </c>
      <c r="J481">
        <v>2.99</v>
      </c>
      <c r="K481">
        <v>2.7</v>
      </c>
      <c r="L481" t="s">
        <v>35</v>
      </c>
      <c r="M481" t="s">
        <v>40</v>
      </c>
      <c r="N481" t="s">
        <v>54</v>
      </c>
      <c r="O481">
        <v>4.25</v>
      </c>
      <c r="P481">
        <v>0</v>
      </c>
      <c r="Q481">
        <f t="shared" si="22"/>
        <v>61.237000000000009</v>
      </c>
      <c r="R481" t="str">
        <f>VLOOKUP(M481,'Footing table'!$B$3:$V$19,3,FALSE)</f>
        <v>SR1</v>
      </c>
      <c r="S481">
        <f t="shared" si="23"/>
        <v>45.521999999999998</v>
      </c>
      <c r="T481" t="str">
        <f>VLOOKUP(S481,'Heating Units'!$B$2:$D$9,3,TRUE)</f>
        <v>XXS</v>
      </c>
    </row>
    <row r="482" spans="1:20" x14ac:dyDescent="0.25">
      <c r="A482" s="2">
        <f t="shared" si="21"/>
        <v>6</v>
      </c>
      <c r="B482" t="s">
        <v>138</v>
      </c>
      <c r="C482" t="s">
        <v>364</v>
      </c>
      <c r="D482" t="s">
        <v>444</v>
      </c>
      <c r="E482" t="s">
        <v>445</v>
      </c>
      <c r="F482" t="s">
        <v>447</v>
      </c>
      <c r="G482" t="s">
        <v>39</v>
      </c>
      <c r="H482">
        <v>16.84</v>
      </c>
      <c r="I482">
        <v>17.989999999999998</v>
      </c>
      <c r="J482">
        <v>2.99</v>
      </c>
      <c r="K482">
        <v>2.7</v>
      </c>
      <c r="L482" t="s">
        <v>35</v>
      </c>
      <c r="M482" t="s">
        <v>40</v>
      </c>
      <c r="N482" t="s">
        <v>54</v>
      </c>
      <c r="O482">
        <v>0</v>
      </c>
      <c r="P482">
        <v>0</v>
      </c>
      <c r="Q482">
        <f t="shared" si="22"/>
        <v>65.412999999999997</v>
      </c>
      <c r="R482" t="str">
        <f>VLOOKUP(M482,'Footing table'!$B$3:$V$19,3,FALSE)</f>
        <v>SR1</v>
      </c>
      <c r="S482">
        <f t="shared" si="23"/>
        <v>45.468000000000004</v>
      </c>
      <c r="T482" t="str">
        <f>VLOOKUP(S482,'Heating Units'!$B$2:$D$9,3,TRUE)</f>
        <v>XXS</v>
      </c>
    </row>
    <row r="483" spans="1:20" x14ac:dyDescent="0.25">
      <c r="A483" s="2">
        <f t="shared" si="21"/>
        <v>6</v>
      </c>
      <c r="B483" t="s">
        <v>456</v>
      </c>
      <c r="C483" t="s">
        <v>459</v>
      </c>
      <c r="D483" t="s">
        <v>444</v>
      </c>
      <c r="E483" t="s">
        <v>445</v>
      </c>
      <c r="F483" t="s">
        <v>457</v>
      </c>
      <c r="G483" t="s">
        <v>39</v>
      </c>
      <c r="H483">
        <v>16.72</v>
      </c>
      <c r="I483">
        <v>19.05</v>
      </c>
      <c r="J483">
        <v>2.99</v>
      </c>
      <c r="K483">
        <v>2.7</v>
      </c>
      <c r="L483" t="s">
        <v>35</v>
      </c>
      <c r="M483" t="s">
        <v>40</v>
      </c>
      <c r="N483" t="s">
        <v>54</v>
      </c>
      <c r="O483">
        <v>2.5</v>
      </c>
      <c r="P483">
        <v>0</v>
      </c>
      <c r="Q483">
        <f t="shared" si="22"/>
        <v>65.655000000000001</v>
      </c>
      <c r="R483" t="str">
        <f>VLOOKUP(M483,'Footing table'!$B$3:$V$19,3,FALSE)</f>
        <v>SR1</v>
      </c>
      <c r="S483">
        <f t="shared" si="23"/>
        <v>45.143999999999998</v>
      </c>
      <c r="T483" t="str">
        <f>VLOOKUP(S483,'Heating Units'!$B$2:$D$9,3,TRUE)</f>
        <v>XXS</v>
      </c>
    </row>
    <row r="484" spans="1:20" x14ac:dyDescent="0.25">
      <c r="A484" s="2">
        <f t="shared" si="21"/>
        <v>7</v>
      </c>
      <c r="B484" t="s">
        <v>469</v>
      </c>
      <c r="C484" t="s">
        <v>364</v>
      </c>
      <c r="D484" t="s">
        <v>444</v>
      </c>
      <c r="E484" t="s">
        <v>445</v>
      </c>
      <c r="F484" t="s">
        <v>454</v>
      </c>
      <c r="G484" t="s">
        <v>39</v>
      </c>
      <c r="H484">
        <v>16.579999999999998</v>
      </c>
      <c r="I484">
        <v>16.98</v>
      </c>
      <c r="J484">
        <v>4.45</v>
      </c>
      <c r="K484">
        <v>2.7</v>
      </c>
      <c r="L484" t="s">
        <v>35</v>
      </c>
      <c r="M484" t="s">
        <v>40</v>
      </c>
      <c r="N484" t="s">
        <v>54</v>
      </c>
      <c r="O484">
        <v>2.5</v>
      </c>
      <c r="P484">
        <v>1.72</v>
      </c>
      <c r="Q484">
        <f t="shared" si="22"/>
        <v>58.206000000000003</v>
      </c>
      <c r="R484" t="str">
        <f>VLOOKUP(M484,'Footing table'!$B$3:$V$19,3,FALSE)</f>
        <v>SR1</v>
      </c>
      <c r="S484">
        <f t="shared" si="23"/>
        <v>44.765999999999998</v>
      </c>
      <c r="T484" t="str">
        <f>VLOOKUP(S484,'Heating Units'!$B$2:$D$9,3,TRUE)</f>
        <v>XXS</v>
      </c>
    </row>
    <row r="485" spans="1:20" x14ac:dyDescent="0.25">
      <c r="A485" s="2">
        <f t="shared" si="21"/>
        <v>7</v>
      </c>
      <c r="B485" t="s">
        <v>470</v>
      </c>
      <c r="C485" t="s">
        <v>364</v>
      </c>
      <c r="D485" t="s">
        <v>444</v>
      </c>
      <c r="E485" t="s">
        <v>445</v>
      </c>
      <c r="F485" t="s">
        <v>446</v>
      </c>
      <c r="G485" t="s">
        <v>39</v>
      </c>
      <c r="H485">
        <v>15.67</v>
      </c>
      <c r="I485">
        <v>16.399999999999999</v>
      </c>
      <c r="J485">
        <v>4.45</v>
      </c>
      <c r="K485">
        <v>2.7</v>
      </c>
      <c r="L485" t="s">
        <v>35</v>
      </c>
      <c r="M485" t="s">
        <v>40</v>
      </c>
      <c r="N485" t="s">
        <v>54</v>
      </c>
      <c r="O485">
        <v>2.5</v>
      </c>
      <c r="P485">
        <v>3.44</v>
      </c>
      <c r="Q485">
        <f t="shared" si="22"/>
        <v>54.010000000000005</v>
      </c>
      <c r="R485" t="str">
        <f>VLOOKUP(M485,'Footing table'!$B$3:$V$19,3,FALSE)</f>
        <v>SR1</v>
      </c>
      <c r="S485">
        <f t="shared" si="23"/>
        <v>42.309000000000005</v>
      </c>
      <c r="T485" t="str">
        <f>VLOOKUP(S485,'Heating Units'!$B$2:$D$9,3,TRUE)</f>
        <v>XXS</v>
      </c>
    </row>
    <row r="486" spans="1:20" x14ac:dyDescent="0.25">
      <c r="A486" s="2">
        <f t="shared" si="21"/>
        <v>6</v>
      </c>
      <c r="B486" t="s">
        <v>456</v>
      </c>
      <c r="C486" t="s">
        <v>364</v>
      </c>
      <c r="D486" t="s">
        <v>444</v>
      </c>
      <c r="E486" t="s">
        <v>445</v>
      </c>
      <c r="F486" t="s">
        <v>457</v>
      </c>
      <c r="G486" t="s">
        <v>39</v>
      </c>
      <c r="H486">
        <v>15.36</v>
      </c>
      <c r="I486">
        <v>16.670000000000002</v>
      </c>
      <c r="J486">
        <v>2.99</v>
      </c>
      <c r="K486">
        <v>2.7</v>
      </c>
      <c r="L486" t="s">
        <v>35</v>
      </c>
      <c r="M486" t="s">
        <v>40</v>
      </c>
      <c r="N486" t="s">
        <v>54</v>
      </c>
      <c r="O486">
        <v>2.5</v>
      </c>
      <c r="P486">
        <v>5.15</v>
      </c>
      <c r="Q486">
        <f t="shared" si="22"/>
        <v>52.719000000000008</v>
      </c>
      <c r="R486" t="str">
        <f>VLOOKUP(M486,'Footing table'!$B$3:$V$19,3,FALSE)</f>
        <v>SR1</v>
      </c>
      <c r="S486">
        <f t="shared" si="23"/>
        <v>41.472000000000001</v>
      </c>
      <c r="T486" t="str">
        <f>VLOOKUP(S486,'Heating Units'!$B$2:$D$9,3,TRUE)</f>
        <v>XXS</v>
      </c>
    </row>
    <row r="487" spans="1:20" x14ac:dyDescent="0.25">
      <c r="A487" s="2">
        <f t="shared" si="21"/>
        <v>6</v>
      </c>
      <c r="B487" t="s">
        <v>456</v>
      </c>
      <c r="C487" t="s">
        <v>364</v>
      </c>
      <c r="D487" t="s">
        <v>444</v>
      </c>
      <c r="E487" t="s">
        <v>445</v>
      </c>
      <c r="F487" t="s">
        <v>457</v>
      </c>
      <c r="G487" t="s">
        <v>39</v>
      </c>
      <c r="H487">
        <v>15.33</v>
      </c>
      <c r="I487">
        <v>16.64</v>
      </c>
      <c r="J487">
        <v>2.99</v>
      </c>
      <c r="K487">
        <v>2.7</v>
      </c>
      <c r="L487" t="s">
        <v>35</v>
      </c>
      <c r="M487" t="s">
        <v>40</v>
      </c>
      <c r="N487" t="s">
        <v>54</v>
      </c>
      <c r="O487">
        <v>2.5</v>
      </c>
      <c r="P487">
        <v>5.15</v>
      </c>
      <c r="Q487">
        <f t="shared" si="22"/>
        <v>52.608000000000004</v>
      </c>
      <c r="R487" t="str">
        <f>VLOOKUP(M487,'Footing table'!$B$3:$V$19,3,FALSE)</f>
        <v>SR1</v>
      </c>
      <c r="S487">
        <f t="shared" si="23"/>
        <v>41.391000000000005</v>
      </c>
      <c r="T487" t="str">
        <f>VLOOKUP(S487,'Heating Units'!$B$2:$D$9,3,TRUE)</f>
        <v>XXS</v>
      </c>
    </row>
    <row r="488" spans="1:20" x14ac:dyDescent="0.25">
      <c r="A488" s="2">
        <f t="shared" si="21"/>
        <v>6</v>
      </c>
      <c r="B488" t="s">
        <v>461</v>
      </c>
      <c r="C488" t="s">
        <v>364</v>
      </c>
      <c r="D488" t="s">
        <v>444</v>
      </c>
      <c r="E488" t="s">
        <v>445</v>
      </c>
      <c r="F488" t="s">
        <v>451</v>
      </c>
      <c r="G488" t="s">
        <v>46</v>
      </c>
      <c r="H488">
        <v>15.16</v>
      </c>
      <c r="I488">
        <v>16.559999999999999</v>
      </c>
      <c r="J488">
        <v>2.99</v>
      </c>
      <c r="K488">
        <v>2.7</v>
      </c>
      <c r="L488" t="s">
        <v>35</v>
      </c>
      <c r="M488" t="s">
        <v>40</v>
      </c>
      <c r="N488" t="s">
        <v>54</v>
      </c>
      <c r="O488">
        <v>4.6900000000000004</v>
      </c>
      <c r="P488">
        <v>5.15</v>
      </c>
      <c r="Q488">
        <f t="shared" si="22"/>
        <v>50.032000000000004</v>
      </c>
      <c r="R488" t="str">
        <f>VLOOKUP(M488,'Footing table'!$B$3:$V$19,3,FALSE)</f>
        <v>SR1</v>
      </c>
      <c r="S488">
        <f t="shared" si="23"/>
        <v>40.932000000000002</v>
      </c>
      <c r="T488" t="str">
        <f>VLOOKUP(S488,'Heating Units'!$B$2:$D$9,3,TRUE)</f>
        <v>XXS</v>
      </c>
    </row>
    <row r="489" spans="1:20" x14ac:dyDescent="0.25">
      <c r="A489" s="2">
        <f t="shared" si="21"/>
        <v>6</v>
      </c>
      <c r="B489" t="s">
        <v>450</v>
      </c>
      <c r="C489" t="s">
        <v>364</v>
      </c>
      <c r="D489" t="s">
        <v>444</v>
      </c>
      <c r="E489" t="s">
        <v>445</v>
      </c>
      <c r="F489" t="s">
        <v>451</v>
      </c>
      <c r="G489" t="s">
        <v>39</v>
      </c>
      <c r="H489">
        <v>14.78</v>
      </c>
      <c r="I489">
        <v>16.37</v>
      </c>
      <c r="J489">
        <v>2.99</v>
      </c>
      <c r="K489">
        <v>2.7</v>
      </c>
      <c r="L489" t="s">
        <v>35</v>
      </c>
      <c r="M489" t="s">
        <v>40</v>
      </c>
      <c r="N489" t="s">
        <v>54</v>
      </c>
      <c r="O489">
        <v>4.63</v>
      </c>
      <c r="P489">
        <v>5.15</v>
      </c>
      <c r="Q489">
        <f t="shared" si="22"/>
        <v>49.199000000000005</v>
      </c>
      <c r="R489" t="str">
        <f>VLOOKUP(M489,'Footing table'!$B$3:$V$19,3,FALSE)</f>
        <v>SR1</v>
      </c>
      <c r="S489">
        <f t="shared" si="23"/>
        <v>39.905999999999999</v>
      </c>
      <c r="T489" t="str">
        <f>VLOOKUP(S489,'Heating Units'!$B$2:$D$9,3,TRUE)</f>
        <v>XXS</v>
      </c>
    </row>
    <row r="490" spans="1:20" x14ac:dyDescent="0.25">
      <c r="A490" s="2">
        <f t="shared" si="21"/>
        <v>6</v>
      </c>
      <c r="B490" t="s">
        <v>456</v>
      </c>
      <c r="C490" t="s">
        <v>364</v>
      </c>
      <c r="D490" t="s">
        <v>444</v>
      </c>
      <c r="E490" t="s">
        <v>445</v>
      </c>
      <c r="F490" t="s">
        <v>457</v>
      </c>
      <c r="G490" t="s">
        <v>39</v>
      </c>
      <c r="H490">
        <v>14.66</v>
      </c>
      <c r="I490">
        <v>15.34</v>
      </c>
      <c r="J490">
        <v>2.99</v>
      </c>
      <c r="K490">
        <v>2.7</v>
      </c>
      <c r="L490" t="s">
        <v>35</v>
      </c>
      <c r="M490" t="s">
        <v>40</v>
      </c>
      <c r="N490" t="s">
        <v>54</v>
      </c>
      <c r="O490">
        <v>2.5</v>
      </c>
      <c r="P490">
        <v>5.15</v>
      </c>
      <c r="Q490">
        <f t="shared" si="22"/>
        <v>48.428000000000004</v>
      </c>
      <c r="R490" t="str">
        <f>VLOOKUP(M490,'Footing table'!$B$3:$V$19,3,FALSE)</f>
        <v>SR1</v>
      </c>
      <c r="S490">
        <f t="shared" si="23"/>
        <v>39.582000000000001</v>
      </c>
      <c r="T490" t="str">
        <f>VLOOKUP(S490,'Heating Units'!$B$2:$D$9,3,TRUE)</f>
        <v>XXS</v>
      </c>
    </row>
    <row r="491" spans="1:20" x14ac:dyDescent="0.25">
      <c r="A491" s="2">
        <f t="shared" si="21"/>
        <v>6</v>
      </c>
      <c r="B491" t="s">
        <v>450</v>
      </c>
      <c r="C491" t="s">
        <v>364</v>
      </c>
      <c r="D491" t="s">
        <v>444</v>
      </c>
      <c r="E491" t="s">
        <v>445</v>
      </c>
      <c r="F491" t="s">
        <v>451</v>
      </c>
      <c r="G491" t="s">
        <v>39</v>
      </c>
      <c r="H491">
        <v>14.65</v>
      </c>
      <c r="I491">
        <v>15.34</v>
      </c>
      <c r="J491">
        <v>2.99</v>
      </c>
      <c r="K491">
        <v>2.7</v>
      </c>
      <c r="L491" t="s">
        <v>35</v>
      </c>
      <c r="M491" t="s">
        <v>40</v>
      </c>
      <c r="N491" t="s">
        <v>54</v>
      </c>
      <c r="O491">
        <v>2.5</v>
      </c>
      <c r="P491">
        <v>5.15</v>
      </c>
      <c r="Q491">
        <f t="shared" si="22"/>
        <v>48.417999999999999</v>
      </c>
      <c r="R491" t="str">
        <f>VLOOKUP(M491,'Footing table'!$B$3:$V$19,3,FALSE)</f>
        <v>SR1</v>
      </c>
      <c r="S491">
        <f t="shared" si="23"/>
        <v>39.555000000000007</v>
      </c>
      <c r="T491" t="str">
        <f>VLOOKUP(S491,'Heating Units'!$B$2:$D$9,3,TRUE)</f>
        <v>XXS</v>
      </c>
    </row>
    <row r="492" spans="1:20" x14ac:dyDescent="0.25">
      <c r="A492" s="2">
        <f t="shared" si="21"/>
        <v>7</v>
      </c>
      <c r="B492" t="s">
        <v>471</v>
      </c>
      <c r="C492" t="s">
        <v>364</v>
      </c>
      <c r="D492" t="s">
        <v>444</v>
      </c>
      <c r="E492" t="s">
        <v>445</v>
      </c>
      <c r="F492" t="s">
        <v>454</v>
      </c>
      <c r="G492" t="s">
        <v>39</v>
      </c>
      <c r="H492">
        <v>14.65</v>
      </c>
      <c r="I492">
        <v>15.34</v>
      </c>
      <c r="J492">
        <v>4.45</v>
      </c>
      <c r="K492">
        <v>2.7</v>
      </c>
      <c r="L492" t="s">
        <v>35</v>
      </c>
      <c r="M492" t="s">
        <v>40</v>
      </c>
      <c r="N492" t="s">
        <v>54</v>
      </c>
      <c r="O492">
        <v>4.63</v>
      </c>
      <c r="P492">
        <v>4.6900000000000004</v>
      </c>
      <c r="Q492">
        <f t="shared" si="22"/>
        <v>46.747999999999998</v>
      </c>
      <c r="R492" t="str">
        <f>VLOOKUP(M492,'Footing table'!$B$3:$V$19,3,FALSE)</f>
        <v>SR1</v>
      </c>
      <c r="S492">
        <f t="shared" si="23"/>
        <v>39.555000000000007</v>
      </c>
      <c r="T492" t="str">
        <f>VLOOKUP(S492,'Heating Units'!$B$2:$D$9,3,TRUE)</f>
        <v>XXS</v>
      </c>
    </row>
    <row r="493" spans="1:20" x14ac:dyDescent="0.25">
      <c r="A493" s="2">
        <f t="shared" si="21"/>
        <v>7</v>
      </c>
      <c r="B493" t="s">
        <v>472</v>
      </c>
      <c r="C493" t="s">
        <v>364</v>
      </c>
      <c r="D493" t="s">
        <v>444</v>
      </c>
      <c r="E493" t="s">
        <v>445</v>
      </c>
      <c r="F493" t="s">
        <v>454</v>
      </c>
      <c r="G493" t="s">
        <v>39</v>
      </c>
      <c r="H493">
        <v>14.6</v>
      </c>
      <c r="I493">
        <v>16.170000000000002</v>
      </c>
      <c r="J493">
        <v>4.45</v>
      </c>
      <c r="K493">
        <v>2.7</v>
      </c>
      <c r="L493" t="s">
        <v>35</v>
      </c>
      <c r="M493" t="s">
        <v>40</v>
      </c>
      <c r="N493" t="s">
        <v>54</v>
      </c>
      <c r="O493">
        <v>2.5</v>
      </c>
      <c r="P493">
        <v>4.6900000000000004</v>
      </c>
      <c r="Q493">
        <f t="shared" si="22"/>
        <v>51.06900000000001</v>
      </c>
      <c r="R493" t="str">
        <f>VLOOKUP(M493,'Footing table'!$B$3:$V$19,3,FALSE)</f>
        <v>SR1</v>
      </c>
      <c r="S493">
        <f t="shared" si="23"/>
        <v>39.42</v>
      </c>
      <c r="T493" t="str">
        <f>VLOOKUP(S493,'Heating Units'!$B$2:$D$9,3,TRUE)</f>
        <v>XXS</v>
      </c>
    </row>
    <row r="494" spans="1:20" x14ac:dyDescent="0.25">
      <c r="A494" s="2">
        <f t="shared" si="21"/>
        <v>6</v>
      </c>
      <c r="B494" t="s">
        <v>450</v>
      </c>
      <c r="C494" t="s">
        <v>364</v>
      </c>
      <c r="D494" t="s">
        <v>444</v>
      </c>
      <c r="E494" t="s">
        <v>445</v>
      </c>
      <c r="F494" t="s">
        <v>451</v>
      </c>
      <c r="G494" t="s">
        <v>39</v>
      </c>
      <c r="H494">
        <v>14.57</v>
      </c>
      <c r="I494">
        <v>16.27</v>
      </c>
      <c r="J494">
        <v>2.99</v>
      </c>
      <c r="K494">
        <v>2.7</v>
      </c>
      <c r="L494" t="s">
        <v>35</v>
      </c>
      <c r="M494" t="s">
        <v>40</v>
      </c>
      <c r="N494" t="s">
        <v>54</v>
      </c>
      <c r="O494">
        <v>4.63</v>
      </c>
      <c r="P494">
        <v>5.15</v>
      </c>
      <c r="Q494">
        <f t="shared" si="22"/>
        <v>48.719000000000001</v>
      </c>
      <c r="R494" t="str">
        <f>VLOOKUP(M494,'Footing table'!$B$3:$V$19,3,FALSE)</f>
        <v>SR1</v>
      </c>
      <c r="S494">
        <f t="shared" si="23"/>
        <v>39.339000000000006</v>
      </c>
      <c r="T494" t="str">
        <f>VLOOKUP(S494,'Heating Units'!$B$2:$D$9,3,TRUE)</f>
        <v>XXS</v>
      </c>
    </row>
    <row r="495" spans="1:20" x14ac:dyDescent="0.25">
      <c r="A495" s="2">
        <f t="shared" si="21"/>
        <v>6</v>
      </c>
      <c r="B495" t="s">
        <v>450</v>
      </c>
      <c r="C495" t="s">
        <v>364</v>
      </c>
      <c r="D495" t="s">
        <v>444</v>
      </c>
      <c r="E495" t="s">
        <v>445</v>
      </c>
      <c r="F495" t="s">
        <v>457</v>
      </c>
      <c r="G495" t="s">
        <v>39</v>
      </c>
      <c r="H495">
        <v>14.56</v>
      </c>
      <c r="I495">
        <v>16.27</v>
      </c>
      <c r="J495">
        <v>2.99</v>
      </c>
      <c r="K495">
        <v>2.7</v>
      </c>
      <c r="L495" t="s">
        <v>35</v>
      </c>
      <c r="M495" t="s">
        <v>40</v>
      </c>
      <c r="N495" t="s">
        <v>54</v>
      </c>
      <c r="O495">
        <v>2.5</v>
      </c>
      <c r="P495">
        <v>5.15</v>
      </c>
      <c r="Q495">
        <f t="shared" si="22"/>
        <v>50.839000000000006</v>
      </c>
      <c r="R495" t="str">
        <f>VLOOKUP(M495,'Footing table'!$B$3:$V$19,3,FALSE)</f>
        <v>SR1</v>
      </c>
      <c r="S495">
        <f t="shared" si="23"/>
        <v>39.312000000000005</v>
      </c>
      <c r="T495" t="str">
        <f>VLOOKUP(S495,'Heating Units'!$B$2:$D$9,3,TRUE)</f>
        <v>XXS</v>
      </c>
    </row>
    <row r="496" spans="1:20" x14ac:dyDescent="0.25">
      <c r="A496" s="2">
        <f t="shared" si="21"/>
        <v>6</v>
      </c>
      <c r="B496" t="s">
        <v>450</v>
      </c>
      <c r="C496" t="s">
        <v>364</v>
      </c>
      <c r="D496" t="s">
        <v>444</v>
      </c>
      <c r="E496" t="s">
        <v>445</v>
      </c>
      <c r="F496" t="s">
        <v>451</v>
      </c>
      <c r="G496" t="s">
        <v>39</v>
      </c>
      <c r="H496">
        <v>14.44</v>
      </c>
      <c r="I496">
        <v>15.24</v>
      </c>
      <c r="J496">
        <v>2.99</v>
      </c>
      <c r="K496">
        <v>2.7</v>
      </c>
      <c r="L496" t="s">
        <v>35</v>
      </c>
      <c r="M496" t="s">
        <v>40</v>
      </c>
      <c r="N496" t="s">
        <v>54</v>
      </c>
      <c r="O496">
        <v>4.63</v>
      </c>
      <c r="P496">
        <v>5.15</v>
      </c>
      <c r="Q496">
        <f t="shared" si="22"/>
        <v>45.808</v>
      </c>
      <c r="R496" t="str">
        <f>VLOOKUP(M496,'Footing table'!$B$3:$V$19,3,FALSE)</f>
        <v>SR1</v>
      </c>
      <c r="S496">
        <f t="shared" si="23"/>
        <v>38.988</v>
      </c>
      <c r="T496" t="str">
        <f>VLOOKUP(S496,'Heating Units'!$B$2:$D$9,3,TRUE)</f>
        <v>XXS</v>
      </c>
    </row>
    <row r="497" spans="1:20" x14ac:dyDescent="0.25">
      <c r="A497" s="2">
        <f t="shared" si="21"/>
        <v>7</v>
      </c>
      <c r="B497" t="s">
        <v>473</v>
      </c>
      <c r="C497" t="s">
        <v>364</v>
      </c>
      <c r="D497" t="s">
        <v>444</v>
      </c>
      <c r="E497" t="s">
        <v>445</v>
      </c>
      <c r="F497" t="s">
        <v>446</v>
      </c>
      <c r="G497" t="s">
        <v>39</v>
      </c>
      <c r="H497">
        <v>14.28</v>
      </c>
      <c r="I497">
        <v>15.23</v>
      </c>
      <c r="J497">
        <v>3</v>
      </c>
      <c r="K497">
        <v>2.7</v>
      </c>
      <c r="L497" t="s">
        <v>35</v>
      </c>
      <c r="M497" t="s">
        <v>40</v>
      </c>
      <c r="N497" t="s">
        <v>54</v>
      </c>
      <c r="O497">
        <v>2.5</v>
      </c>
      <c r="P497">
        <v>0</v>
      </c>
      <c r="Q497">
        <f t="shared" si="22"/>
        <v>52.901000000000003</v>
      </c>
      <c r="R497" t="str">
        <f>VLOOKUP(M497,'Footing table'!$B$3:$V$19,3,FALSE)</f>
        <v>SR1</v>
      </c>
      <c r="S497">
        <f t="shared" si="23"/>
        <v>38.555999999999997</v>
      </c>
      <c r="T497" t="str">
        <f>VLOOKUP(S497,'Heating Units'!$B$2:$D$9,3,TRUE)</f>
        <v>XXS</v>
      </c>
    </row>
    <row r="498" spans="1:20" x14ac:dyDescent="0.25">
      <c r="A498" s="2">
        <f t="shared" si="21"/>
        <v>7</v>
      </c>
      <c r="B498" t="s">
        <v>474</v>
      </c>
      <c r="C498" t="s">
        <v>364</v>
      </c>
      <c r="D498" t="s">
        <v>444</v>
      </c>
      <c r="E498" t="s">
        <v>445</v>
      </c>
      <c r="F498" t="s">
        <v>446</v>
      </c>
      <c r="G498" t="s">
        <v>39</v>
      </c>
      <c r="H498">
        <v>14.28</v>
      </c>
      <c r="I498">
        <v>15.23</v>
      </c>
      <c r="J498">
        <v>3</v>
      </c>
      <c r="K498">
        <v>2.7</v>
      </c>
      <c r="L498" t="s">
        <v>35</v>
      </c>
      <c r="M498" t="s">
        <v>40</v>
      </c>
      <c r="N498" t="s">
        <v>54</v>
      </c>
      <c r="O498">
        <v>2.13</v>
      </c>
      <c r="P498">
        <v>0</v>
      </c>
      <c r="Q498">
        <f t="shared" si="22"/>
        <v>53.271000000000001</v>
      </c>
      <c r="R498" t="str">
        <f>VLOOKUP(M498,'Footing table'!$B$3:$V$19,3,FALSE)</f>
        <v>SR1</v>
      </c>
      <c r="S498">
        <f t="shared" si="23"/>
        <v>38.555999999999997</v>
      </c>
      <c r="T498" t="str">
        <f>VLOOKUP(S498,'Heating Units'!$B$2:$D$9,3,TRUE)</f>
        <v>XXS</v>
      </c>
    </row>
    <row r="499" spans="1:20" x14ac:dyDescent="0.25">
      <c r="A499" s="2">
        <f t="shared" si="21"/>
        <v>7</v>
      </c>
      <c r="B499" t="s">
        <v>475</v>
      </c>
      <c r="C499" t="s">
        <v>364</v>
      </c>
      <c r="D499" t="s">
        <v>444</v>
      </c>
      <c r="E499" t="s">
        <v>445</v>
      </c>
      <c r="F499" t="s">
        <v>446</v>
      </c>
      <c r="G499" t="s">
        <v>39</v>
      </c>
      <c r="H499">
        <v>14.28</v>
      </c>
      <c r="I499">
        <v>15.23</v>
      </c>
      <c r="J499">
        <v>3</v>
      </c>
      <c r="K499">
        <v>2.7</v>
      </c>
      <c r="L499" t="s">
        <v>35</v>
      </c>
      <c r="M499" t="s">
        <v>40</v>
      </c>
      <c r="N499" t="s">
        <v>54</v>
      </c>
      <c r="O499">
        <v>4.63</v>
      </c>
      <c r="P499">
        <v>0</v>
      </c>
      <c r="Q499">
        <f t="shared" si="22"/>
        <v>50.771000000000001</v>
      </c>
      <c r="R499" t="str">
        <f>VLOOKUP(M499,'Footing table'!$B$3:$V$19,3,FALSE)</f>
        <v>SR1</v>
      </c>
      <c r="S499">
        <f t="shared" si="23"/>
        <v>38.555999999999997</v>
      </c>
      <c r="T499" t="str">
        <f>VLOOKUP(S499,'Heating Units'!$B$2:$D$9,3,TRUE)</f>
        <v>XXS</v>
      </c>
    </row>
    <row r="500" spans="1:20" x14ac:dyDescent="0.25">
      <c r="A500" s="2">
        <f t="shared" si="21"/>
        <v>7</v>
      </c>
      <c r="B500" t="s">
        <v>476</v>
      </c>
      <c r="C500" t="s">
        <v>477</v>
      </c>
      <c r="D500" t="s">
        <v>444</v>
      </c>
      <c r="E500" t="s">
        <v>445</v>
      </c>
      <c r="F500" t="s">
        <v>446</v>
      </c>
      <c r="G500" t="s">
        <v>39</v>
      </c>
      <c r="H500">
        <v>14.28</v>
      </c>
      <c r="I500">
        <v>15.23</v>
      </c>
      <c r="J500">
        <v>3</v>
      </c>
      <c r="K500">
        <v>2.7</v>
      </c>
      <c r="L500" t="s">
        <v>35</v>
      </c>
      <c r="M500" t="s">
        <v>40</v>
      </c>
      <c r="N500" t="s">
        <v>54</v>
      </c>
      <c r="O500">
        <v>4.63</v>
      </c>
      <c r="P500">
        <v>0</v>
      </c>
      <c r="Q500">
        <f t="shared" si="22"/>
        <v>50.771000000000001</v>
      </c>
      <c r="R500" t="str">
        <f>VLOOKUP(M500,'Footing table'!$B$3:$V$19,3,FALSE)</f>
        <v>SR1</v>
      </c>
      <c r="S500">
        <f t="shared" si="23"/>
        <v>38.555999999999997</v>
      </c>
      <c r="T500" t="str">
        <f>VLOOKUP(S500,'Heating Units'!$B$2:$D$9,3,TRUE)</f>
        <v>XXS</v>
      </c>
    </row>
    <row r="501" spans="1:20" x14ac:dyDescent="0.25">
      <c r="A501" s="2">
        <f t="shared" si="21"/>
        <v>7</v>
      </c>
      <c r="B501" t="s">
        <v>470</v>
      </c>
      <c r="C501" t="s">
        <v>364</v>
      </c>
      <c r="D501" t="s">
        <v>444</v>
      </c>
      <c r="E501" t="s">
        <v>445</v>
      </c>
      <c r="F501" t="s">
        <v>446</v>
      </c>
      <c r="G501" t="s">
        <v>39</v>
      </c>
      <c r="H501">
        <v>14.07</v>
      </c>
      <c r="I501">
        <v>15.35</v>
      </c>
      <c r="J501">
        <v>4.45</v>
      </c>
      <c r="K501">
        <v>2.7</v>
      </c>
      <c r="L501" t="s">
        <v>35</v>
      </c>
      <c r="M501" t="s">
        <v>40</v>
      </c>
      <c r="N501" t="s">
        <v>54</v>
      </c>
      <c r="O501">
        <v>2.5</v>
      </c>
      <c r="P501">
        <v>1.72</v>
      </c>
      <c r="Q501">
        <f t="shared" si="22"/>
        <v>51.295000000000002</v>
      </c>
      <c r="R501" t="str">
        <f>VLOOKUP(M501,'Footing table'!$B$3:$V$19,3,FALSE)</f>
        <v>SR1</v>
      </c>
      <c r="S501">
        <f t="shared" si="23"/>
        <v>37.989000000000004</v>
      </c>
      <c r="T501" t="str">
        <f>VLOOKUP(S501,'Heating Units'!$B$2:$D$9,3,TRUE)</f>
        <v>XXS</v>
      </c>
    </row>
    <row r="502" spans="1:20" x14ac:dyDescent="0.25">
      <c r="A502" s="2">
        <f t="shared" si="21"/>
        <v>6</v>
      </c>
      <c r="B502" t="s">
        <v>428</v>
      </c>
      <c r="C502" t="s">
        <v>478</v>
      </c>
      <c r="D502" t="s">
        <v>444</v>
      </c>
      <c r="E502" t="s">
        <v>445</v>
      </c>
      <c r="F502" t="s">
        <v>447</v>
      </c>
      <c r="G502" t="s">
        <v>39</v>
      </c>
      <c r="H502">
        <v>13.32</v>
      </c>
      <c r="I502">
        <v>14.71</v>
      </c>
      <c r="J502">
        <v>2.99</v>
      </c>
      <c r="K502">
        <v>2.7</v>
      </c>
      <c r="L502" t="s">
        <v>35</v>
      </c>
      <c r="M502" t="s">
        <v>40</v>
      </c>
      <c r="N502" t="s">
        <v>54</v>
      </c>
      <c r="O502">
        <v>4.63</v>
      </c>
      <c r="P502">
        <v>2.52</v>
      </c>
      <c r="Q502">
        <f t="shared" si="22"/>
        <v>45.887</v>
      </c>
      <c r="R502" t="str">
        <f>VLOOKUP(M502,'Footing table'!$B$3:$V$19,3,FALSE)</f>
        <v>SR1</v>
      </c>
      <c r="S502">
        <f t="shared" si="23"/>
        <v>35.964000000000006</v>
      </c>
      <c r="T502" t="str">
        <f>VLOOKUP(S502,'Heating Units'!$B$2:$D$9,3,TRUE)</f>
        <v>XXS</v>
      </c>
    </row>
    <row r="503" spans="1:20" x14ac:dyDescent="0.25">
      <c r="A503" s="2">
        <f t="shared" si="21"/>
        <v>6</v>
      </c>
      <c r="B503" t="s">
        <v>450</v>
      </c>
      <c r="C503" t="s">
        <v>443</v>
      </c>
      <c r="D503" t="s">
        <v>444</v>
      </c>
      <c r="E503" t="s">
        <v>445</v>
      </c>
      <c r="F503" t="s">
        <v>451</v>
      </c>
      <c r="G503" t="s">
        <v>46</v>
      </c>
      <c r="H503">
        <v>13.22</v>
      </c>
      <c r="I503">
        <v>14.64</v>
      </c>
      <c r="J503">
        <v>2.99</v>
      </c>
      <c r="K503">
        <v>2.5</v>
      </c>
      <c r="L503" t="s">
        <v>35</v>
      </c>
      <c r="M503" t="s">
        <v>83</v>
      </c>
      <c r="N503" t="s">
        <v>54</v>
      </c>
      <c r="O503">
        <v>2.13</v>
      </c>
      <c r="P503">
        <v>0</v>
      </c>
      <c r="Q503">
        <f t="shared" si="22"/>
        <v>47.69</v>
      </c>
      <c r="R503" t="str">
        <f>VLOOKUP(M503,'Footing table'!$B$3:$V$19,3,FALSE)</f>
        <v>RUB</v>
      </c>
      <c r="S503">
        <f t="shared" si="23"/>
        <v>33.050000000000004</v>
      </c>
      <c r="T503" t="str">
        <f>VLOOKUP(S503,'Heating Units'!$B$2:$D$9,3,TRUE)</f>
        <v>XXS</v>
      </c>
    </row>
    <row r="504" spans="1:20" x14ac:dyDescent="0.25">
      <c r="A504" s="2">
        <f t="shared" si="21"/>
        <v>6</v>
      </c>
      <c r="B504" t="s">
        <v>456</v>
      </c>
      <c r="C504" t="s">
        <v>443</v>
      </c>
      <c r="D504" t="s">
        <v>444</v>
      </c>
      <c r="E504" t="s">
        <v>445</v>
      </c>
      <c r="F504" t="s">
        <v>457</v>
      </c>
      <c r="G504" t="s">
        <v>39</v>
      </c>
      <c r="H504">
        <v>12.48</v>
      </c>
      <c r="I504">
        <v>17.100000000000001</v>
      </c>
      <c r="J504">
        <v>2.99</v>
      </c>
      <c r="K504">
        <v>2.7</v>
      </c>
      <c r="L504" t="s">
        <v>35</v>
      </c>
      <c r="M504" t="s">
        <v>83</v>
      </c>
      <c r="N504" t="s">
        <v>54</v>
      </c>
      <c r="O504">
        <v>2.13</v>
      </c>
      <c r="P504">
        <v>0</v>
      </c>
      <c r="Q504">
        <f t="shared" si="22"/>
        <v>56.52</v>
      </c>
      <c r="R504" t="str">
        <f>VLOOKUP(M504,'Footing table'!$B$3:$V$19,3,FALSE)</f>
        <v>RUB</v>
      </c>
      <c r="S504">
        <f t="shared" si="23"/>
        <v>33.696000000000005</v>
      </c>
      <c r="T504" t="str">
        <f>VLOOKUP(S504,'Heating Units'!$B$2:$D$9,3,TRUE)</f>
        <v>XXS</v>
      </c>
    </row>
    <row r="505" spans="1:20" x14ac:dyDescent="0.25">
      <c r="A505" s="2">
        <f t="shared" si="21"/>
        <v>6</v>
      </c>
      <c r="B505" t="s">
        <v>461</v>
      </c>
      <c r="C505" t="s">
        <v>364</v>
      </c>
      <c r="D505" t="s">
        <v>444</v>
      </c>
      <c r="E505" t="s">
        <v>445</v>
      </c>
      <c r="F505" t="s">
        <v>451</v>
      </c>
      <c r="G505" t="s">
        <v>46</v>
      </c>
      <c r="H505">
        <v>10.41</v>
      </c>
      <c r="I505">
        <v>14.23</v>
      </c>
      <c r="J505">
        <v>2.99</v>
      </c>
      <c r="K505">
        <v>2.7</v>
      </c>
      <c r="L505" t="s">
        <v>35</v>
      </c>
      <c r="M505" t="s">
        <v>40</v>
      </c>
      <c r="N505" t="s">
        <v>54</v>
      </c>
      <c r="O505">
        <v>6.48</v>
      </c>
      <c r="P505">
        <v>2.58</v>
      </c>
      <c r="Q505">
        <f t="shared" si="22"/>
        <v>39.771000000000001</v>
      </c>
      <c r="R505" t="str">
        <f>VLOOKUP(M505,'Footing table'!$B$3:$V$19,3,FALSE)</f>
        <v>SR1</v>
      </c>
      <c r="S505">
        <f t="shared" si="23"/>
        <v>28.107000000000003</v>
      </c>
      <c r="T505" t="str">
        <f>VLOOKUP(S505,'Heating Units'!$B$2:$D$9,3,TRUE)</f>
        <v>XXS</v>
      </c>
    </row>
    <row r="506" spans="1:20" x14ac:dyDescent="0.25">
      <c r="A506" s="2">
        <f t="shared" si="21"/>
        <v>6</v>
      </c>
      <c r="B506" t="s">
        <v>448</v>
      </c>
      <c r="C506" t="s">
        <v>443</v>
      </c>
      <c r="D506" t="s">
        <v>444</v>
      </c>
      <c r="E506" t="s">
        <v>445</v>
      </c>
      <c r="F506" t="s">
        <v>451</v>
      </c>
      <c r="G506" t="s">
        <v>46</v>
      </c>
      <c r="H506">
        <v>6.38</v>
      </c>
      <c r="I506">
        <v>11.25</v>
      </c>
      <c r="J506">
        <v>2.99</v>
      </c>
      <c r="K506">
        <v>2.7</v>
      </c>
      <c r="L506" t="s">
        <v>35</v>
      </c>
      <c r="M506" t="s">
        <v>83</v>
      </c>
      <c r="N506" t="s">
        <v>54</v>
      </c>
      <c r="O506">
        <v>2.19</v>
      </c>
      <c r="P506">
        <v>2.58</v>
      </c>
      <c r="Q506">
        <f t="shared" si="22"/>
        <v>31.985000000000007</v>
      </c>
      <c r="R506" t="str">
        <f>VLOOKUP(M506,'Footing table'!$B$3:$V$19,3,FALSE)</f>
        <v>RUB</v>
      </c>
      <c r="S506">
        <f t="shared" si="23"/>
        <v>17.225999999999999</v>
      </c>
      <c r="T506" t="str">
        <f>VLOOKUP(S506,'Heating Units'!$B$2:$D$9,3,TRUE)</f>
        <v>XXS</v>
      </c>
    </row>
    <row r="507" spans="1:20" x14ac:dyDescent="0.25">
      <c r="A507" s="2">
        <f t="shared" si="21"/>
        <v>6</v>
      </c>
      <c r="B507" t="s">
        <v>450</v>
      </c>
      <c r="C507" t="s">
        <v>479</v>
      </c>
      <c r="D507" t="s">
        <v>444</v>
      </c>
      <c r="E507" t="s">
        <v>445</v>
      </c>
      <c r="F507" t="s">
        <v>451</v>
      </c>
      <c r="G507" t="s">
        <v>46</v>
      </c>
      <c r="H507">
        <v>4.9000000000000004</v>
      </c>
      <c r="I507">
        <v>8.9499999999999993</v>
      </c>
      <c r="J507">
        <v>2.99</v>
      </c>
      <c r="K507">
        <v>2.7</v>
      </c>
      <c r="L507" t="s">
        <v>35</v>
      </c>
      <c r="M507" t="s">
        <v>40</v>
      </c>
      <c r="N507" t="s">
        <v>54</v>
      </c>
      <c r="O507">
        <v>2.19</v>
      </c>
      <c r="P507">
        <v>2.58</v>
      </c>
      <c r="Q507">
        <f t="shared" si="22"/>
        <v>24.294999999999995</v>
      </c>
      <c r="R507" t="str">
        <f>VLOOKUP(M507,'Footing table'!$B$3:$V$19,3,FALSE)</f>
        <v>SR1</v>
      </c>
      <c r="S507">
        <f t="shared" si="23"/>
        <v>13.230000000000002</v>
      </c>
      <c r="T507" t="str">
        <f>VLOOKUP(S507,'Heating Units'!$B$2:$D$9,3,TRUE)</f>
        <v>XXS</v>
      </c>
    </row>
    <row r="508" spans="1:20" x14ac:dyDescent="0.25">
      <c r="A508" s="2">
        <f t="shared" si="21"/>
        <v>6</v>
      </c>
      <c r="B508" t="s">
        <v>450</v>
      </c>
      <c r="C508" t="s">
        <v>480</v>
      </c>
      <c r="D508" t="s">
        <v>444</v>
      </c>
      <c r="E508" t="s">
        <v>445</v>
      </c>
      <c r="F508" t="s">
        <v>451</v>
      </c>
      <c r="G508" t="s">
        <v>46</v>
      </c>
      <c r="H508">
        <v>3.13</v>
      </c>
      <c r="I508">
        <v>7.29</v>
      </c>
      <c r="J508">
        <v>2.99</v>
      </c>
      <c r="K508">
        <v>2.7</v>
      </c>
      <c r="L508" t="s">
        <v>35</v>
      </c>
      <c r="M508" t="s">
        <v>40</v>
      </c>
      <c r="N508" t="s">
        <v>54</v>
      </c>
      <c r="O508">
        <v>4.76</v>
      </c>
      <c r="P508">
        <v>0</v>
      </c>
      <c r="Q508">
        <f t="shared" si="22"/>
        <v>18.052999999999997</v>
      </c>
      <c r="R508" t="str">
        <f>VLOOKUP(M508,'Footing table'!$B$3:$V$19,3,FALSE)</f>
        <v>SR1</v>
      </c>
      <c r="S508">
        <f t="shared" si="23"/>
        <v>8.4510000000000005</v>
      </c>
      <c r="T508" t="str">
        <f>VLOOKUP(S508,'Heating Units'!$B$2:$D$9,3,TRUE)</f>
        <v>XXS</v>
      </c>
    </row>
    <row r="509" spans="1:20" x14ac:dyDescent="0.25">
      <c r="A509" s="2">
        <f t="shared" si="21"/>
        <v>5</v>
      </c>
      <c r="B509" t="s">
        <v>481</v>
      </c>
      <c r="C509" t="s">
        <v>482</v>
      </c>
      <c r="D509" t="s">
        <v>483</v>
      </c>
      <c r="E509" t="s">
        <v>484</v>
      </c>
      <c r="F509" t="s">
        <v>485</v>
      </c>
      <c r="G509" t="s">
        <v>39</v>
      </c>
      <c r="H509">
        <v>46.29</v>
      </c>
      <c r="I509">
        <v>43.42</v>
      </c>
      <c r="J509">
        <v>3.03</v>
      </c>
      <c r="K509">
        <v>2.7</v>
      </c>
      <c r="L509" t="s">
        <v>35</v>
      </c>
      <c r="M509" t="s">
        <v>40</v>
      </c>
      <c r="N509" t="s">
        <v>54</v>
      </c>
      <c r="O509">
        <v>5</v>
      </c>
      <c r="P509">
        <v>0</v>
      </c>
      <c r="Q509">
        <f t="shared" si="22"/>
        <v>158.524</v>
      </c>
      <c r="R509" t="str">
        <f>VLOOKUP(M509,'Footing table'!$B$3:$V$19,3,FALSE)</f>
        <v>SR1</v>
      </c>
      <c r="S509">
        <f t="shared" si="23"/>
        <v>124.983</v>
      </c>
      <c r="T509" t="str">
        <f>VLOOKUP(S509,'Heating Units'!$B$2:$D$9,3,TRUE)</f>
        <v>S</v>
      </c>
    </row>
    <row r="510" spans="1:20" x14ac:dyDescent="0.25">
      <c r="A510" s="2">
        <f t="shared" si="21"/>
        <v>4</v>
      </c>
      <c r="B510" t="s">
        <v>486</v>
      </c>
      <c r="C510" t="s">
        <v>364</v>
      </c>
      <c r="D510" t="s">
        <v>483</v>
      </c>
      <c r="E510" t="s">
        <v>484</v>
      </c>
      <c r="F510" t="s">
        <v>487</v>
      </c>
      <c r="G510" t="s">
        <v>37</v>
      </c>
      <c r="H510">
        <v>32.47</v>
      </c>
      <c r="I510">
        <v>26.13</v>
      </c>
      <c r="J510">
        <v>3.01</v>
      </c>
      <c r="K510">
        <v>2.7</v>
      </c>
      <c r="L510" t="s">
        <v>35</v>
      </c>
      <c r="M510" t="s">
        <v>40</v>
      </c>
      <c r="N510" t="s">
        <v>54</v>
      </c>
      <c r="O510">
        <v>2.5</v>
      </c>
      <c r="P510">
        <v>5.52</v>
      </c>
      <c r="Q510">
        <f t="shared" si="22"/>
        <v>95.001000000000005</v>
      </c>
      <c r="R510" t="str">
        <f>VLOOKUP(M510,'Footing table'!$B$3:$V$19,3,FALSE)</f>
        <v>SR1</v>
      </c>
      <c r="S510">
        <f t="shared" si="23"/>
        <v>87.668999999999997</v>
      </c>
      <c r="T510" t="str">
        <f>VLOOKUP(S510,'Heating Units'!$B$2:$D$9,3,TRUE)</f>
        <v>XS</v>
      </c>
    </row>
    <row r="511" spans="1:20" x14ac:dyDescent="0.25">
      <c r="A511" s="2">
        <f t="shared" si="21"/>
        <v>4</v>
      </c>
      <c r="B511" t="s">
        <v>488</v>
      </c>
      <c r="C511" t="s">
        <v>489</v>
      </c>
      <c r="D511" t="s">
        <v>483</v>
      </c>
      <c r="E511" t="s">
        <v>484</v>
      </c>
      <c r="F511" t="s">
        <v>487</v>
      </c>
      <c r="G511" t="s">
        <v>37</v>
      </c>
      <c r="H511">
        <v>30.82</v>
      </c>
      <c r="I511">
        <v>24.56</v>
      </c>
      <c r="J511">
        <v>3.01</v>
      </c>
      <c r="K511">
        <v>2.7</v>
      </c>
      <c r="L511" t="s">
        <v>35</v>
      </c>
      <c r="M511" t="s">
        <v>40</v>
      </c>
      <c r="N511" t="s">
        <v>54</v>
      </c>
      <c r="O511">
        <v>4.63</v>
      </c>
      <c r="P511">
        <v>30.6</v>
      </c>
      <c r="Q511">
        <f t="shared" si="22"/>
        <v>61.902000000000008</v>
      </c>
      <c r="R511" t="str">
        <f>VLOOKUP(M511,'Footing table'!$B$3:$V$19,3,FALSE)</f>
        <v>SR1</v>
      </c>
      <c r="S511">
        <f t="shared" si="23"/>
        <v>83.214000000000013</v>
      </c>
      <c r="T511" t="str">
        <f>VLOOKUP(S511,'Heating Units'!$B$2:$D$9,3,TRUE)</f>
        <v>XS</v>
      </c>
    </row>
    <row r="512" spans="1:20" x14ac:dyDescent="0.25">
      <c r="A512" s="2">
        <f t="shared" si="21"/>
        <v>3</v>
      </c>
      <c r="B512" t="s">
        <v>490</v>
      </c>
      <c r="C512" t="s">
        <v>364</v>
      </c>
      <c r="D512" t="s">
        <v>483</v>
      </c>
      <c r="E512" t="s">
        <v>484</v>
      </c>
      <c r="F512" t="s">
        <v>491</v>
      </c>
      <c r="G512" t="s">
        <v>37</v>
      </c>
      <c r="H512">
        <v>30.81</v>
      </c>
      <c r="I512">
        <v>24.56</v>
      </c>
      <c r="J512">
        <v>3.03</v>
      </c>
      <c r="K512">
        <v>2.7</v>
      </c>
      <c r="L512" t="s">
        <v>35</v>
      </c>
      <c r="M512" t="s">
        <v>40</v>
      </c>
      <c r="N512" t="s">
        <v>54</v>
      </c>
      <c r="O512">
        <v>2.5</v>
      </c>
      <c r="P512">
        <v>38.15</v>
      </c>
      <c r="Q512">
        <f t="shared" si="22"/>
        <v>56.472000000000001</v>
      </c>
      <c r="R512" t="str">
        <f>VLOOKUP(M512,'Footing table'!$B$3:$V$19,3,FALSE)</f>
        <v>SR1</v>
      </c>
      <c r="S512">
        <f t="shared" si="23"/>
        <v>83.186999999999998</v>
      </c>
      <c r="T512" t="str">
        <f>VLOOKUP(S512,'Heating Units'!$B$2:$D$9,3,TRUE)</f>
        <v>XS</v>
      </c>
    </row>
    <row r="513" spans="1:20" x14ac:dyDescent="0.25">
      <c r="A513" s="2">
        <f t="shared" si="21"/>
        <v>4</v>
      </c>
      <c r="B513" t="s">
        <v>492</v>
      </c>
      <c r="C513" t="s">
        <v>364</v>
      </c>
      <c r="D513" t="s">
        <v>483</v>
      </c>
      <c r="E513" t="s">
        <v>484</v>
      </c>
      <c r="F513" t="s">
        <v>487</v>
      </c>
      <c r="G513" t="s">
        <v>37</v>
      </c>
      <c r="H513">
        <v>30.24</v>
      </c>
      <c r="I513">
        <v>27.18</v>
      </c>
      <c r="J513">
        <v>3.01</v>
      </c>
      <c r="K513">
        <v>2.7</v>
      </c>
      <c r="L513" t="s">
        <v>35</v>
      </c>
      <c r="M513" t="s">
        <v>40</v>
      </c>
      <c r="N513" t="s">
        <v>54</v>
      </c>
      <c r="O513">
        <v>2.5</v>
      </c>
      <c r="P513">
        <v>5.52</v>
      </c>
      <c r="Q513">
        <f t="shared" si="22"/>
        <v>95.606000000000009</v>
      </c>
      <c r="R513" t="str">
        <f>VLOOKUP(M513,'Footing table'!$B$3:$V$19,3,FALSE)</f>
        <v>SR1</v>
      </c>
      <c r="S513">
        <f t="shared" si="23"/>
        <v>81.647999999999996</v>
      </c>
      <c r="T513" t="str">
        <f>VLOOKUP(S513,'Heating Units'!$B$2:$D$9,3,TRUE)</f>
        <v>XS</v>
      </c>
    </row>
    <row r="514" spans="1:20" x14ac:dyDescent="0.25">
      <c r="A514" s="2">
        <f t="shared" si="21"/>
        <v>5</v>
      </c>
      <c r="B514" t="s">
        <v>493</v>
      </c>
      <c r="C514" t="s">
        <v>364</v>
      </c>
      <c r="D514" t="s">
        <v>483</v>
      </c>
      <c r="E514" t="s">
        <v>484</v>
      </c>
      <c r="F514" t="s">
        <v>485</v>
      </c>
      <c r="G514" t="s">
        <v>39</v>
      </c>
      <c r="H514">
        <v>28.7</v>
      </c>
      <c r="I514">
        <v>23.18</v>
      </c>
      <c r="J514">
        <v>3.03</v>
      </c>
      <c r="K514">
        <v>2.7</v>
      </c>
      <c r="L514" t="s">
        <v>35</v>
      </c>
      <c r="M514" t="s">
        <v>40</v>
      </c>
      <c r="N514" t="s">
        <v>54</v>
      </c>
      <c r="O514">
        <v>2.13</v>
      </c>
      <c r="P514">
        <v>24.72</v>
      </c>
      <c r="Q514">
        <f t="shared" si="22"/>
        <v>64.436000000000007</v>
      </c>
      <c r="R514" t="str">
        <f>VLOOKUP(M514,'Footing table'!$B$3:$V$19,3,FALSE)</f>
        <v>SR1</v>
      </c>
      <c r="S514">
        <f t="shared" si="23"/>
        <v>77.490000000000009</v>
      </c>
      <c r="T514" t="str">
        <f>VLOOKUP(S514,'Heating Units'!$B$2:$D$9,3,TRUE)</f>
        <v>XS</v>
      </c>
    </row>
    <row r="515" spans="1:20" x14ac:dyDescent="0.25">
      <c r="A515" s="2">
        <f t="shared" ref="A515:A578" si="24">VALUE(MID(B515,3,2))</f>
        <v>4</v>
      </c>
      <c r="B515" t="s">
        <v>494</v>
      </c>
      <c r="C515" t="s">
        <v>364</v>
      </c>
      <c r="D515" t="s">
        <v>483</v>
      </c>
      <c r="E515" t="s">
        <v>484</v>
      </c>
      <c r="F515" t="s">
        <v>487</v>
      </c>
      <c r="G515" t="s">
        <v>37</v>
      </c>
      <c r="H515">
        <v>28.32</v>
      </c>
      <c r="I515">
        <v>26.03</v>
      </c>
      <c r="J515">
        <v>3.01</v>
      </c>
      <c r="K515">
        <v>2.7</v>
      </c>
      <c r="L515" t="s">
        <v>35</v>
      </c>
      <c r="M515" t="s">
        <v>40</v>
      </c>
      <c r="N515" t="s">
        <v>54</v>
      </c>
      <c r="O515">
        <v>2.5</v>
      </c>
      <c r="P515">
        <v>5.52</v>
      </c>
      <c r="Q515">
        <f t="shared" ref="Q515:Q578" si="25">H515+I515*K515-O515-P515</f>
        <v>90.581000000000003</v>
      </c>
      <c r="R515" t="str">
        <f>VLOOKUP(M515,'Footing table'!$B$3:$V$19,3,FALSE)</f>
        <v>SR1</v>
      </c>
      <c r="S515">
        <f t="shared" ref="S515:S578" si="26">H515*K515</f>
        <v>76.464000000000013</v>
      </c>
      <c r="T515" t="str">
        <f>VLOOKUP(S515,'Heating Units'!$B$2:$D$9,3,TRUE)</f>
        <v>XS</v>
      </c>
    </row>
    <row r="516" spans="1:20" x14ac:dyDescent="0.25">
      <c r="A516" s="2">
        <f t="shared" si="24"/>
        <v>5</v>
      </c>
      <c r="B516" t="s">
        <v>493</v>
      </c>
      <c r="C516" t="s">
        <v>477</v>
      </c>
      <c r="D516" t="s">
        <v>483</v>
      </c>
      <c r="E516" t="s">
        <v>484</v>
      </c>
      <c r="F516" t="s">
        <v>485</v>
      </c>
      <c r="G516" t="s">
        <v>39</v>
      </c>
      <c r="H516">
        <v>28.09</v>
      </c>
      <c r="I516">
        <v>22.64</v>
      </c>
      <c r="J516">
        <v>3.03</v>
      </c>
      <c r="K516">
        <v>2.7</v>
      </c>
      <c r="L516" t="s">
        <v>35</v>
      </c>
      <c r="M516" t="s">
        <v>40</v>
      </c>
      <c r="N516" t="s">
        <v>54</v>
      </c>
      <c r="O516">
        <v>6.75</v>
      </c>
      <c r="P516">
        <v>11.41</v>
      </c>
      <c r="Q516">
        <f t="shared" si="25"/>
        <v>71.058000000000007</v>
      </c>
      <c r="R516" t="str">
        <f>VLOOKUP(M516,'Footing table'!$B$3:$V$19,3,FALSE)</f>
        <v>SR1</v>
      </c>
      <c r="S516">
        <f t="shared" si="26"/>
        <v>75.843000000000004</v>
      </c>
      <c r="T516" t="str">
        <f>VLOOKUP(S516,'Heating Units'!$B$2:$D$9,3,TRUE)</f>
        <v>XS</v>
      </c>
    </row>
    <row r="517" spans="1:20" x14ac:dyDescent="0.25">
      <c r="A517" s="2">
        <f t="shared" si="24"/>
        <v>5</v>
      </c>
      <c r="B517" t="s">
        <v>495</v>
      </c>
      <c r="C517" t="s">
        <v>364</v>
      </c>
      <c r="D517" t="s">
        <v>483</v>
      </c>
      <c r="E517" t="s">
        <v>484</v>
      </c>
      <c r="F517" t="s">
        <v>496</v>
      </c>
      <c r="G517" t="s">
        <v>46</v>
      </c>
      <c r="H517">
        <v>27.35</v>
      </c>
      <c r="I517">
        <v>22.37</v>
      </c>
      <c r="J517">
        <v>3.03</v>
      </c>
      <c r="K517">
        <v>2.7</v>
      </c>
      <c r="L517" t="s">
        <v>35</v>
      </c>
      <c r="M517" t="s">
        <v>40</v>
      </c>
      <c r="N517" t="s">
        <v>54</v>
      </c>
      <c r="O517">
        <v>2.5</v>
      </c>
      <c r="P517">
        <v>0</v>
      </c>
      <c r="Q517">
        <f t="shared" si="25"/>
        <v>85.249000000000009</v>
      </c>
      <c r="R517" t="str">
        <f>VLOOKUP(M517,'Footing table'!$B$3:$V$19,3,FALSE)</f>
        <v>SR1</v>
      </c>
      <c r="S517">
        <f t="shared" si="26"/>
        <v>73.845000000000013</v>
      </c>
      <c r="T517" t="str">
        <f>VLOOKUP(S517,'Heating Units'!$B$2:$D$9,3,TRUE)</f>
        <v>XS</v>
      </c>
    </row>
    <row r="518" spans="1:20" x14ac:dyDescent="0.25">
      <c r="A518" s="2">
        <f t="shared" si="24"/>
        <v>5</v>
      </c>
      <c r="B518" t="s">
        <v>497</v>
      </c>
      <c r="C518" t="s">
        <v>498</v>
      </c>
      <c r="D518" t="s">
        <v>483</v>
      </c>
      <c r="E518" t="s">
        <v>484</v>
      </c>
      <c r="F518" t="s">
        <v>499</v>
      </c>
      <c r="G518" t="s">
        <v>39</v>
      </c>
      <c r="H518">
        <v>26.87</v>
      </c>
      <c r="I518">
        <v>20.92</v>
      </c>
      <c r="J518">
        <v>3.03</v>
      </c>
      <c r="K518">
        <v>2.7</v>
      </c>
      <c r="L518" t="s">
        <v>35</v>
      </c>
      <c r="M518" t="s">
        <v>40</v>
      </c>
      <c r="N518" t="s">
        <v>54</v>
      </c>
      <c r="O518">
        <v>2.13</v>
      </c>
      <c r="P518">
        <v>0</v>
      </c>
      <c r="Q518">
        <f t="shared" si="25"/>
        <v>81.224000000000018</v>
      </c>
      <c r="R518" t="str">
        <f>VLOOKUP(M518,'Footing table'!$B$3:$V$19,3,FALSE)</f>
        <v>SR1</v>
      </c>
      <c r="S518">
        <f t="shared" si="26"/>
        <v>72.549000000000007</v>
      </c>
      <c r="T518" t="str">
        <f>VLOOKUP(S518,'Heating Units'!$B$2:$D$9,3,TRUE)</f>
        <v>XS</v>
      </c>
    </row>
    <row r="519" spans="1:20" x14ac:dyDescent="0.25">
      <c r="A519" s="2">
        <f t="shared" si="24"/>
        <v>3</v>
      </c>
      <c r="B519" t="s">
        <v>500</v>
      </c>
      <c r="C519" t="s">
        <v>501</v>
      </c>
      <c r="D519" t="s">
        <v>483</v>
      </c>
      <c r="E519" t="s">
        <v>484</v>
      </c>
      <c r="F519" t="s">
        <v>502</v>
      </c>
      <c r="G519" t="s">
        <v>37</v>
      </c>
      <c r="H519">
        <v>26.61</v>
      </c>
      <c r="I519">
        <v>22.64</v>
      </c>
      <c r="J519">
        <v>3.03</v>
      </c>
      <c r="K519">
        <v>2.7</v>
      </c>
      <c r="L519" t="s">
        <v>35</v>
      </c>
      <c r="M519" t="s">
        <v>40</v>
      </c>
      <c r="N519" t="s">
        <v>54</v>
      </c>
      <c r="O519">
        <v>2.5</v>
      </c>
      <c r="P519">
        <v>5.52</v>
      </c>
      <c r="Q519">
        <f t="shared" si="25"/>
        <v>79.718000000000004</v>
      </c>
      <c r="R519" t="str">
        <f>VLOOKUP(M519,'Footing table'!$B$3:$V$19,3,FALSE)</f>
        <v>SR1</v>
      </c>
      <c r="S519">
        <f t="shared" si="26"/>
        <v>71.847000000000008</v>
      </c>
      <c r="T519" t="str">
        <f>VLOOKUP(S519,'Heating Units'!$B$2:$D$9,3,TRUE)</f>
        <v>XS</v>
      </c>
    </row>
    <row r="520" spans="1:20" x14ac:dyDescent="0.25">
      <c r="A520" s="2">
        <f t="shared" si="24"/>
        <v>4</v>
      </c>
      <c r="B520" t="s">
        <v>503</v>
      </c>
      <c r="C520" t="s">
        <v>364</v>
      </c>
      <c r="D520" t="s">
        <v>483</v>
      </c>
      <c r="E520" t="s">
        <v>484</v>
      </c>
      <c r="F520" t="s">
        <v>487</v>
      </c>
      <c r="G520" t="s">
        <v>37</v>
      </c>
      <c r="H520">
        <v>26.61</v>
      </c>
      <c r="I520">
        <v>22.64</v>
      </c>
      <c r="J520">
        <v>3.01</v>
      </c>
      <c r="K520">
        <v>2.7</v>
      </c>
      <c r="L520" t="s">
        <v>35</v>
      </c>
      <c r="M520" t="s">
        <v>40</v>
      </c>
      <c r="N520" t="s">
        <v>54</v>
      </c>
      <c r="O520">
        <v>2.5</v>
      </c>
      <c r="P520">
        <v>5.52</v>
      </c>
      <c r="Q520">
        <f t="shared" si="25"/>
        <v>79.718000000000004</v>
      </c>
      <c r="R520" t="str">
        <f>VLOOKUP(M520,'Footing table'!$B$3:$V$19,3,FALSE)</f>
        <v>SR1</v>
      </c>
      <c r="S520">
        <f t="shared" si="26"/>
        <v>71.847000000000008</v>
      </c>
      <c r="T520" t="str">
        <f>VLOOKUP(S520,'Heating Units'!$B$2:$D$9,3,TRUE)</f>
        <v>XS</v>
      </c>
    </row>
    <row r="521" spans="1:20" x14ac:dyDescent="0.25">
      <c r="A521" s="2">
        <f t="shared" si="24"/>
        <v>5</v>
      </c>
      <c r="B521" t="s">
        <v>504</v>
      </c>
      <c r="C521" t="s">
        <v>501</v>
      </c>
      <c r="D521" t="s">
        <v>483</v>
      </c>
      <c r="E521" t="s">
        <v>484</v>
      </c>
      <c r="F521" t="s">
        <v>505</v>
      </c>
      <c r="G521" t="s">
        <v>39</v>
      </c>
      <c r="H521">
        <v>26.61</v>
      </c>
      <c r="I521">
        <v>22.64</v>
      </c>
      <c r="J521">
        <v>3.03</v>
      </c>
      <c r="K521">
        <v>2.7</v>
      </c>
      <c r="L521" t="s">
        <v>35</v>
      </c>
      <c r="M521" t="s">
        <v>40</v>
      </c>
      <c r="N521" t="s">
        <v>54</v>
      </c>
      <c r="O521">
        <v>2.5</v>
      </c>
      <c r="P521">
        <v>5.52</v>
      </c>
      <c r="Q521">
        <f t="shared" si="25"/>
        <v>79.718000000000004</v>
      </c>
      <c r="R521" t="str">
        <f>VLOOKUP(M521,'Footing table'!$B$3:$V$19,3,FALSE)</f>
        <v>SR1</v>
      </c>
      <c r="S521">
        <f t="shared" si="26"/>
        <v>71.847000000000008</v>
      </c>
      <c r="T521" t="str">
        <f>VLOOKUP(S521,'Heating Units'!$B$2:$D$9,3,TRUE)</f>
        <v>XS</v>
      </c>
    </row>
    <row r="522" spans="1:20" x14ac:dyDescent="0.25">
      <c r="A522" s="2">
        <f t="shared" si="24"/>
        <v>3</v>
      </c>
      <c r="B522" t="s">
        <v>506</v>
      </c>
      <c r="C522" t="s">
        <v>364</v>
      </c>
      <c r="D522" t="s">
        <v>483</v>
      </c>
      <c r="E522" t="s">
        <v>484</v>
      </c>
      <c r="F522" t="s">
        <v>491</v>
      </c>
      <c r="G522" t="s">
        <v>37</v>
      </c>
      <c r="H522">
        <v>25.86</v>
      </c>
      <c r="I522">
        <v>22.32</v>
      </c>
      <c r="J522">
        <v>3.03</v>
      </c>
      <c r="K522">
        <v>2.7</v>
      </c>
      <c r="L522" t="s">
        <v>35</v>
      </c>
      <c r="M522" t="s">
        <v>40</v>
      </c>
      <c r="N522" t="s">
        <v>54</v>
      </c>
      <c r="O522">
        <v>4.63</v>
      </c>
      <c r="P522">
        <v>5.52</v>
      </c>
      <c r="Q522">
        <f t="shared" si="25"/>
        <v>75.974000000000004</v>
      </c>
      <c r="R522" t="str">
        <f>VLOOKUP(M522,'Footing table'!$B$3:$V$19,3,FALSE)</f>
        <v>SR1</v>
      </c>
      <c r="S522">
        <f t="shared" si="26"/>
        <v>69.822000000000003</v>
      </c>
      <c r="T522" t="str">
        <f>VLOOKUP(S522,'Heating Units'!$B$2:$D$9,3,TRUE)</f>
        <v>XS</v>
      </c>
    </row>
    <row r="523" spans="1:20" x14ac:dyDescent="0.25">
      <c r="A523" s="2">
        <f t="shared" si="24"/>
        <v>4</v>
      </c>
      <c r="B523" t="s">
        <v>507</v>
      </c>
      <c r="C523" t="s">
        <v>501</v>
      </c>
      <c r="D523" t="s">
        <v>483</v>
      </c>
      <c r="E523" t="s">
        <v>484</v>
      </c>
      <c r="F523" t="s">
        <v>487</v>
      </c>
      <c r="G523" t="s">
        <v>37</v>
      </c>
      <c r="H523">
        <v>25.86</v>
      </c>
      <c r="I523">
        <v>22.32</v>
      </c>
      <c r="J523">
        <v>3.01</v>
      </c>
      <c r="K523">
        <v>2.7</v>
      </c>
      <c r="L523" t="s">
        <v>35</v>
      </c>
      <c r="M523" t="s">
        <v>40</v>
      </c>
      <c r="N523" t="s">
        <v>54</v>
      </c>
      <c r="O523">
        <v>4.63</v>
      </c>
      <c r="P523">
        <v>5.52</v>
      </c>
      <c r="Q523">
        <f t="shared" si="25"/>
        <v>75.974000000000004</v>
      </c>
      <c r="R523" t="str">
        <f>VLOOKUP(M523,'Footing table'!$B$3:$V$19,3,FALSE)</f>
        <v>SR1</v>
      </c>
      <c r="S523">
        <f t="shared" si="26"/>
        <v>69.822000000000003</v>
      </c>
      <c r="T523" t="str">
        <f>VLOOKUP(S523,'Heating Units'!$B$2:$D$9,3,TRUE)</f>
        <v>XS</v>
      </c>
    </row>
    <row r="524" spans="1:20" x14ac:dyDescent="0.25">
      <c r="A524" s="2">
        <f t="shared" si="24"/>
        <v>5</v>
      </c>
      <c r="B524" t="s">
        <v>497</v>
      </c>
      <c r="C524" t="s">
        <v>443</v>
      </c>
      <c r="D524" t="s">
        <v>483</v>
      </c>
      <c r="E524" t="s">
        <v>484</v>
      </c>
      <c r="F524" t="s">
        <v>508</v>
      </c>
      <c r="G524" t="s">
        <v>39</v>
      </c>
      <c r="H524">
        <v>25.76</v>
      </c>
      <c r="I524">
        <v>22.33</v>
      </c>
      <c r="J524">
        <v>3.03</v>
      </c>
      <c r="K524">
        <v>2.5</v>
      </c>
      <c r="L524" t="s">
        <v>35</v>
      </c>
      <c r="M524" t="s">
        <v>83</v>
      </c>
      <c r="N524" t="s">
        <v>54</v>
      </c>
      <c r="O524">
        <v>2.13</v>
      </c>
      <c r="P524">
        <v>0</v>
      </c>
      <c r="Q524">
        <f t="shared" si="25"/>
        <v>79.454999999999998</v>
      </c>
      <c r="R524" t="str">
        <f>VLOOKUP(M524,'Footing table'!$B$3:$V$19,3,FALSE)</f>
        <v>RUB</v>
      </c>
      <c r="S524">
        <f t="shared" si="26"/>
        <v>64.400000000000006</v>
      </c>
      <c r="T524" t="str">
        <f>VLOOKUP(S524,'Heating Units'!$B$2:$D$9,3,TRUE)</f>
        <v>XS</v>
      </c>
    </row>
    <row r="525" spans="1:20" x14ac:dyDescent="0.25">
      <c r="A525" s="2">
        <f t="shared" si="24"/>
        <v>3</v>
      </c>
      <c r="B525" t="s">
        <v>509</v>
      </c>
      <c r="C525" t="s">
        <v>364</v>
      </c>
      <c r="D525" t="s">
        <v>483</v>
      </c>
      <c r="E525" t="s">
        <v>484</v>
      </c>
      <c r="F525" t="s">
        <v>491</v>
      </c>
      <c r="G525" t="s">
        <v>37</v>
      </c>
      <c r="H525">
        <v>23.87</v>
      </c>
      <c r="I525">
        <v>22.18</v>
      </c>
      <c r="J525">
        <v>3.03</v>
      </c>
      <c r="K525">
        <v>2.7</v>
      </c>
      <c r="L525" t="s">
        <v>35</v>
      </c>
      <c r="M525" t="s">
        <v>40</v>
      </c>
      <c r="N525" t="s">
        <v>54</v>
      </c>
      <c r="O525">
        <v>2.5</v>
      </c>
      <c r="P525">
        <v>0</v>
      </c>
      <c r="Q525">
        <f t="shared" si="25"/>
        <v>81.256</v>
      </c>
      <c r="R525" t="str">
        <f>VLOOKUP(M525,'Footing table'!$B$3:$V$19,3,FALSE)</f>
        <v>SR1</v>
      </c>
      <c r="S525">
        <f t="shared" si="26"/>
        <v>64.449000000000012</v>
      </c>
      <c r="T525" t="str">
        <f>VLOOKUP(S525,'Heating Units'!$B$2:$D$9,3,TRUE)</f>
        <v>XS</v>
      </c>
    </row>
    <row r="526" spans="1:20" x14ac:dyDescent="0.25">
      <c r="A526" s="2">
        <f t="shared" si="24"/>
        <v>3</v>
      </c>
      <c r="B526" t="s">
        <v>510</v>
      </c>
      <c r="C526" t="s">
        <v>511</v>
      </c>
      <c r="D526" t="s">
        <v>483</v>
      </c>
      <c r="E526" t="s">
        <v>484</v>
      </c>
      <c r="F526" t="s">
        <v>502</v>
      </c>
      <c r="G526" t="s">
        <v>37</v>
      </c>
      <c r="H526">
        <v>23.55</v>
      </c>
      <c r="I526">
        <v>20.8</v>
      </c>
      <c r="J526">
        <v>3.03</v>
      </c>
      <c r="K526">
        <v>2.7</v>
      </c>
      <c r="L526" t="s">
        <v>35</v>
      </c>
      <c r="M526" t="s">
        <v>40</v>
      </c>
      <c r="N526" t="s">
        <v>54</v>
      </c>
      <c r="O526">
        <v>4.63</v>
      </c>
      <c r="P526">
        <v>5.52</v>
      </c>
      <c r="Q526">
        <f t="shared" si="25"/>
        <v>69.560000000000016</v>
      </c>
      <c r="R526" t="str">
        <f>VLOOKUP(M526,'Footing table'!$B$3:$V$19,3,FALSE)</f>
        <v>SR1</v>
      </c>
      <c r="S526">
        <f t="shared" si="26"/>
        <v>63.585000000000008</v>
      </c>
      <c r="T526" t="str">
        <f>VLOOKUP(S526,'Heating Units'!$B$2:$D$9,3,TRUE)</f>
        <v>XS</v>
      </c>
    </row>
    <row r="527" spans="1:20" x14ac:dyDescent="0.25">
      <c r="A527" s="2">
        <f t="shared" si="24"/>
        <v>5</v>
      </c>
      <c r="B527" t="s">
        <v>512</v>
      </c>
      <c r="C527" t="s">
        <v>364</v>
      </c>
      <c r="D527" t="s">
        <v>483</v>
      </c>
      <c r="E527" t="s">
        <v>484</v>
      </c>
      <c r="F527" t="s">
        <v>505</v>
      </c>
      <c r="G527" t="s">
        <v>39</v>
      </c>
      <c r="H527">
        <v>23.55</v>
      </c>
      <c r="I527">
        <v>20.8</v>
      </c>
      <c r="J527">
        <v>3.03</v>
      </c>
      <c r="K527">
        <v>2.7</v>
      </c>
      <c r="L527" t="s">
        <v>35</v>
      </c>
      <c r="M527" t="s">
        <v>40</v>
      </c>
      <c r="N527" t="s">
        <v>54</v>
      </c>
      <c r="O527">
        <v>2.13</v>
      </c>
      <c r="P527">
        <v>5.52</v>
      </c>
      <c r="Q527">
        <f t="shared" si="25"/>
        <v>72.060000000000016</v>
      </c>
      <c r="R527" t="str">
        <f>VLOOKUP(M527,'Footing table'!$B$3:$V$19,3,FALSE)</f>
        <v>SR1</v>
      </c>
      <c r="S527">
        <f t="shared" si="26"/>
        <v>63.585000000000008</v>
      </c>
      <c r="T527" t="str">
        <f>VLOOKUP(S527,'Heating Units'!$B$2:$D$9,3,TRUE)</f>
        <v>XS</v>
      </c>
    </row>
    <row r="528" spans="1:20" x14ac:dyDescent="0.25">
      <c r="A528" s="2">
        <f t="shared" si="24"/>
        <v>5</v>
      </c>
      <c r="B528" t="s">
        <v>512</v>
      </c>
      <c r="C528" t="s">
        <v>364</v>
      </c>
      <c r="D528" t="s">
        <v>483</v>
      </c>
      <c r="E528" t="s">
        <v>484</v>
      </c>
      <c r="F528" t="s">
        <v>485</v>
      </c>
      <c r="G528" t="s">
        <v>39</v>
      </c>
      <c r="H528">
        <v>23.26</v>
      </c>
      <c r="I528">
        <v>21.79</v>
      </c>
      <c r="J528">
        <v>3.03</v>
      </c>
      <c r="K528">
        <v>2.7</v>
      </c>
      <c r="L528" t="s">
        <v>35</v>
      </c>
      <c r="M528" t="s">
        <v>40</v>
      </c>
      <c r="N528" t="s">
        <v>54</v>
      </c>
      <c r="O528">
        <v>6.75</v>
      </c>
      <c r="P528">
        <v>5.52</v>
      </c>
      <c r="Q528">
        <f t="shared" si="25"/>
        <v>69.823000000000008</v>
      </c>
      <c r="R528" t="str">
        <f>VLOOKUP(M528,'Footing table'!$B$3:$V$19,3,FALSE)</f>
        <v>SR1</v>
      </c>
      <c r="S528">
        <f t="shared" si="26"/>
        <v>62.802000000000007</v>
      </c>
      <c r="T528" t="str">
        <f>VLOOKUP(S528,'Heating Units'!$B$2:$D$9,3,TRUE)</f>
        <v>XS</v>
      </c>
    </row>
    <row r="529" spans="1:20" x14ac:dyDescent="0.25">
      <c r="A529" s="2">
        <f t="shared" si="24"/>
        <v>3</v>
      </c>
      <c r="B529" t="s">
        <v>513</v>
      </c>
      <c r="C529" t="s">
        <v>478</v>
      </c>
      <c r="D529" t="s">
        <v>483</v>
      </c>
      <c r="E529" t="s">
        <v>484</v>
      </c>
      <c r="F529" t="s">
        <v>491</v>
      </c>
      <c r="G529" t="s">
        <v>37</v>
      </c>
      <c r="H529">
        <v>23.22</v>
      </c>
      <c r="I529">
        <v>21.79</v>
      </c>
      <c r="J529">
        <v>3.03</v>
      </c>
      <c r="K529">
        <v>2.7</v>
      </c>
      <c r="L529" t="s">
        <v>35</v>
      </c>
      <c r="M529" t="s">
        <v>40</v>
      </c>
      <c r="N529" t="s">
        <v>54</v>
      </c>
      <c r="O529">
        <v>6.75</v>
      </c>
      <c r="P529">
        <v>5.52</v>
      </c>
      <c r="Q529">
        <f t="shared" si="25"/>
        <v>69.783000000000001</v>
      </c>
      <c r="R529" t="str">
        <f>VLOOKUP(M529,'Footing table'!$B$3:$V$19,3,FALSE)</f>
        <v>SR1</v>
      </c>
      <c r="S529">
        <f t="shared" si="26"/>
        <v>62.694000000000003</v>
      </c>
      <c r="T529" t="str">
        <f>VLOOKUP(S529,'Heating Units'!$B$2:$D$9,3,TRUE)</f>
        <v>XS</v>
      </c>
    </row>
    <row r="530" spans="1:20" x14ac:dyDescent="0.25">
      <c r="A530" s="2">
        <f t="shared" si="24"/>
        <v>4</v>
      </c>
      <c r="B530" t="s">
        <v>514</v>
      </c>
      <c r="C530" t="s">
        <v>364</v>
      </c>
      <c r="D530" t="s">
        <v>483</v>
      </c>
      <c r="E530" t="s">
        <v>484</v>
      </c>
      <c r="F530" t="s">
        <v>487</v>
      </c>
      <c r="G530" t="s">
        <v>37</v>
      </c>
      <c r="H530">
        <v>23.22</v>
      </c>
      <c r="I530">
        <v>21.79</v>
      </c>
      <c r="J530">
        <v>3.01</v>
      </c>
      <c r="K530">
        <v>2.7</v>
      </c>
      <c r="L530" t="s">
        <v>35</v>
      </c>
      <c r="M530" t="s">
        <v>40</v>
      </c>
      <c r="N530" t="s">
        <v>54</v>
      </c>
      <c r="O530">
        <v>2.5</v>
      </c>
      <c r="P530">
        <v>5.52</v>
      </c>
      <c r="Q530">
        <f t="shared" si="25"/>
        <v>74.033000000000001</v>
      </c>
      <c r="R530" t="str">
        <f>VLOOKUP(M530,'Footing table'!$B$3:$V$19,3,FALSE)</f>
        <v>SR1</v>
      </c>
      <c r="S530">
        <f t="shared" si="26"/>
        <v>62.694000000000003</v>
      </c>
      <c r="T530" t="str">
        <f>VLOOKUP(S530,'Heating Units'!$B$2:$D$9,3,TRUE)</f>
        <v>XS</v>
      </c>
    </row>
    <row r="531" spans="1:20" x14ac:dyDescent="0.25">
      <c r="A531" s="2">
        <f t="shared" si="24"/>
        <v>3</v>
      </c>
      <c r="B531" t="s">
        <v>515</v>
      </c>
      <c r="C531" t="s">
        <v>364</v>
      </c>
      <c r="D531" t="s">
        <v>483</v>
      </c>
      <c r="E531" t="s">
        <v>484</v>
      </c>
      <c r="F531" t="s">
        <v>491</v>
      </c>
      <c r="G531" t="s">
        <v>37</v>
      </c>
      <c r="H531">
        <v>22.36</v>
      </c>
      <c r="I531">
        <v>20.34</v>
      </c>
      <c r="J531">
        <v>3.03</v>
      </c>
      <c r="K531">
        <v>2.7</v>
      </c>
      <c r="L531" t="s">
        <v>35</v>
      </c>
      <c r="M531" t="s">
        <v>40</v>
      </c>
      <c r="N531" t="s">
        <v>54</v>
      </c>
      <c r="O531">
        <v>2.5</v>
      </c>
      <c r="P531">
        <v>0</v>
      </c>
      <c r="Q531">
        <f t="shared" si="25"/>
        <v>74.778000000000006</v>
      </c>
      <c r="R531" t="str">
        <f>VLOOKUP(M531,'Footing table'!$B$3:$V$19,3,FALSE)</f>
        <v>SR1</v>
      </c>
      <c r="S531">
        <f t="shared" si="26"/>
        <v>60.372</v>
      </c>
      <c r="T531" t="str">
        <f>VLOOKUP(S531,'Heating Units'!$B$2:$D$9,3,TRUE)</f>
        <v>XS</v>
      </c>
    </row>
    <row r="532" spans="1:20" x14ac:dyDescent="0.25">
      <c r="A532" s="2">
        <f t="shared" si="24"/>
        <v>5</v>
      </c>
      <c r="B532" t="s">
        <v>481</v>
      </c>
      <c r="C532" t="s">
        <v>482</v>
      </c>
      <c r="D532" t="s">
        <v>483</v>
      </c>
      <c r="E532" t="s">
        <v>484</v>
      </c>
      <c r="F532" t="s">
        <v>485</v>
      </c>
      <c r="G532" t="s">
        <v>39</v>
      </c>
      <c r="H532">
        <v>22.35</v>
      </c>
      <c r="I532">
        <v>20.27</v>
      </c>
      <c r="J532">
        <v>3.03</v>
      </c>
      <c r="K532">
        <v>2.7</v>
      </c>
      <c r="L532" t="s">
        <v>35</v>
      </c>
      <c r="M532" t="s">
        <v>40</v>
      </c>
      <c r="N532" t="s">
        <v>54</v>
      </c>
      <c r="O532">
        <v>2.5</v>
      </c>
      <c r="P532">
        <v>0</v>
      </c>
      <c r="Q532">
        <f t="shared" si="25"/>
        <v>74.579000000000008</v>
      </c>
      <c r="R532" t="str">
        <f>VLOOKUP(M532,'Footing table'!$B$3:$V$19,3,FALSE)</f>
        <v>SR1</v>
      </c>
      <c r="S532">
        <f t="shared" si="26"/>
        <v>60.345000000000006</v>
      </c>
      <c r="T532" t="str">
        <f>VLOOKUP(S532,'Heating Units'!$B$2:$D$9,3,TRUE)</f>
        <v>XS</v>
      </c>
    </row>
    <row r="533" spans="1:20" x14ac:dyDescent="0.25">
      <c r="A533" s="2">
        <f t="shared" si="24"/>
        <v>5</v>
      </c>
      <c r="B533" t="s">
        <v>516</v>
      </c>
      <c r="C533" t="s">
        <v>364</v>
      </c>
      <c r="D533" t="s">
        <v>483</v>
      </c>
      <c r="E533" t="s">
        <v>484</v>
      </c>
      <c r="F533" t="s">
        <v>505</v>
      </c>
      <c r="G533" t="s">
        <v>39</v>
      </c>
      <c r="H533">
        <v>22.28</v>
      </c>
      <c r="I533">
        <v>20.350000000000001</v>
      </c>
      <c r="J533">
        <v>3.03</v>
      </c>
      <c r="K533">
        <v>2.7</v>
      </c>
      <c r="L533" t="s">
        <v>35</v>
      </c>
      <c r="M533" t="s">
        <v>40</v>
      </c>
      <c r="N533" t="s">
        <v>54</v>
      </c>
      <c r="O533">
        <v>2.5</v>
      </c>
      <c r="P533">
        <v>0</v>
      </c>
      <c r="Q533">
        <f t="shared" si="25"/>
        <v>74.725000000000009</v>
      </c>
      <c r="R533" t="str">
        <f>VLOOKUP(M533,'Footing table'!$B$3:$V$19,3,FALSE)</f>
        <v>SR1</v>
      </c>
      <c r="S533">
        <f t="shared" si="26"/>
        <v>60.156000000000006</v>
      </c>
      <c r="T533" t="str">
        <f>VLOOKUP(S533,'Heating Units'!$B$2:$D$9,3,TRUE)</f>
        <v>XS</v>
      </c>
    </row>
    <row r="534" spans="1:20" x14ac:dyDescent="0.25">
      <c r="A534" s="2">
        <f t="shared" si="24"/>
        <v>5</v>
      </c>
      <c r="B534" t="s">
        <v>516</v>
      </c>
      <c r="C534" t="s">
        <v>364</v>
      </c>
      <c r="D534" t="s">
        <v>483</v>
      </c>
      <c r="E534" t="s">
        <v>484</v>
      </c>
      <c r="F534" t="s">
        <v>505</v>
      </c>
      <c r="G534" t="s">
        <v>39</v>
      </c>
      <c r="H534">
        <v>22.24</v>
      </c>
      <c r="I534">
        <v>20.32</v>
      </c>
      <c r="J534">
        <v>3.03</v>
      </c>
      <c r="K534">
        <v>2.7</v>
      </c>
      <c r="L534" t="s">
        <v>35</v>
      </c>
      <c r="M534" t="s">
        <v>40</v>
      </c>
      <c r="N534" t="s">
        <v>54</v>
      </c>
      <c r="O534">
        <v>2.5</v>
      </c>
      <c r="P534">
        <v>0</v>
      </c>
      <c r="Q534">
        <f t="shared" si="25"/>
        <v>74.603999999999999</v>
      </c>
      <c r="R534" t="str">
        <f>VLOOKUP(M534,'Footing table'!$B$3:$V$19,3,FALSE)</f>
        <v>SR1</v>
      </c>
      <c r="S534">
        <f t="shared" si="26"/>
        <v>60.048000000000002</v>
      </c>
      <c r="T534" t="str">
        <f>VLOOKUP(S534,'Heating Units'!$B$2:$D$9,3,TRUE)</f>
        <v>XS</v>
      </c>
    </row>
    <row r="535" spans="1:20" x14ac:dyDescent="0.25">
      <c r="A535" s="2">
        <f t="shared" si="24"/>
        <v>5</v>
      </c>
      <c r="B535" t="s">
        <v>497</v>
      </c>
      <c r="C535" t="s">
        <v>364</v>
      </c>
      <c r="D535" t="s">
        <v>483</v>
      </c>
      <c r="E535" t="s">
        <v>484</v>
      </c>
      <c r="F535" t="s">
        <v>517</v>
      </c>
      <c r="G535" t="s">
        <v>39</v>
      </c>
      <c r="H535">
        <v>22.24</v>
      </c>
      <c r="I535">
        <v>20.32</v>
      </c>
      <c r="J535">
        <v>3.03</v>
      </c>
      <c r="K535">
        <v>2.7</v>
      </c>
      <c r="L535" t="s">
        <v>35</v>
      </c>
      <c r="M535" t="s">
        <v>40</v>
      </c>
      <c r="N535" t="s">
        <v>54</v>
      </c>
      <c r="O535">
        <v>2.5</v>
      </c>
      <c r="P535">
        <v>0</v>
      </c>
      <c r="Q535">
        <f t="shared" si="25"/>
        <v>74.603999999999999</v>
      </c>
      <c r="R535" t="str">
        <f>VLOOKUP(M535,'Footing table'!$B$3:$V$19,3,FALSE)</f>
        <v>SR1</v>
      </c>
      <c r="S535">
        <f t="shared" si="26"/>
        <v>60.048000000000002</v>
      </c>
      <c r="T535" t="str">
        <f>VLOOKUP(S535,'Heating Units'!$B$2:$D$9,3,TRUE)</f>
        <v>XS</v>
      </c>
    </row>
    <row r="536" spans="1:20" x14ac:dyDescent="0.25">
      <c r="A536" s="2">
        <f t="shared" si="24"/>
        <v>5</v>
      </c>
      <c r="B536" t="s">
        <v>497</v>
      </c>
      <c r="C536" t="s">
        <v>477</v>
      </c>
      <c r="D536" t="s">
        <v>483</v>
      </c>
      <c r="E536" t="s">
        <v>484</v>
      </c>
      <c r="F536" t="s">
        <v>499</v>
      </c>
      <c r="G536" t="s">
        <v>39</v>
      </c>
      <c r="H536">
        <v>22.24</v>
      </c>
      <c r="I536">
        <v>20.32</v>
      </c>
      <c r="J536">
        <v>3.03</v>
      </c>
      <c r="K536">
        <v>2.7</v>
      </c>
      <c r="L536" t="s">
        <v>35</v>
      </c>
      <c r="M536" t="s">
        <v>40</v>
      </c>
      <c r="N536" t="s">
        <v>54</v>
      </c>
      <c r="O536">
        <v>6.75</v>
      </c>
      <c r="P536">
        <v>0</v>
      </c>
      <c r="Q536">
        <f t="shared" si="25"/>
        <v>70.353999999999999</v>
      </c>
      <c r="R536" t="str">
        <f>VLOOKUP(M536,'Footing table'!$B$3:$V$19,3,FALSE)</f>
        <v>SR1</v>
      </c>
      <c r="S536">
        <f t="shared" si="26"/>
        <v>60.048000000000002</v>
      </c>
      <c r="T536" t="str">
        <f>VLOOKUP(S536,'Heating Units'!$B$2:$D$9,3,TRUE)</f>
        <v>XS</v>
      </c>
    </row>
    <row r="537" spans="1:20" x14ac:dyDescent="0.25">
      <c r="A537" s="2">
        <f t="shared" si="24"/>
        <v>4</v>
      </c>
      <c r="B537" t="s">
        <v>518</v>
      </c>
      <c r="C537" t="s">
        <v>364</v>
      </c>
      <c r="D537" t="s">
        <v>483</v>
      </c>
      <c r="E537" t="s">
        <v>484</v>
      </c>
      <c r="F537" t="s">
        <v>487</v>
      </c>
      <c r="G537" t="s">
        <v>37</v>
      </c>
      <c r="H537">
        <v>22.12</v>
      </c>
      <c r="I537">
        <v>21.54</v>
      </c>
      <c r="J537">
        <v>3.01</v>
      </c>
      <c r="K537">
        <v>2.7</v>
      </c>
      <c r="L537" t="s">
        <v>35</v>
      </c>
      <c r="M537" t="s">
        <v>40</v>
      </c>
      <c r="N537" t="s">
        <v>54</v>
      </c>
      <c r="O537">
        <v>2.5</v>
      </c>
      <c r="P537">
        <v>0</v>
      </c>
      <c r="Q537">
        <f t="shared" si="25"/>
        <v>77.778000000000006</v>
      </c>
      <c r="R537" t="str">
        <f>VLOOKUP(M537,'Footing table'!$B$3:$V$19,3,FALSE)</f>
        <v>SR1</v>
      </c>
      <c r="S537">
        <f t="shared" si="26"/>
        <v>59.724000000000004</v>
      </c>
      <c r="T537" t="str">
        <f>VLOOKUP(S537,'Heating Units'!$B$2:$D$9,3,TRUE)</f>
        <v>XS</v>
      </c>
    </row>
    <row r="538" spans="1:20" x14ac:dyDescent="0.25">
      <c r="A538" s="2">
        <f t="shared" si="24"/>
        <v>5</v>
      </c>
      <c r="B538" t="s">
        <v>495</v>
      </c>
      <c r="C538" t="s">
        <v>364</v>
      </c>
      <c r="D538" t="s">
        <v>483</v>
      </c>
      <c r="E538" t="s">
        <v>484</v>
      </c>
      <c r="F538" t="s">
        <v>496</v>
      </c>
      <c r="G538" t="s">
        <v>46</v>
      </c>
      <c r="H538">
        <v>22.12</v>
      </c>
      <c r="I538">
        <v>20.22</v>
      </c>
      <c r="J538">
        <v>3.03</v>
      </c>
      <c r="K538">
        <v>2.7</v>
      </c>
      <c r="L538" t="s">
        <v>35</v>
      </c>
      <c r="M538" t="s">
        <v>40</v>
      </c>
      <c r="N538" t="s">
        <v>54</v>
      </c>
      <c r="O538">
        <v>2.5</v>
      </c>
      <c r="P538">
        <v>0</v>
      </c>
      <c r="Q538">
        <f t="shared" si="25"/>
        <v>74.213999999999999</v>
      </c>
      <c r="R538" t="str">
        <f>VLOOKUP(M538,'Footing table'!$B$3:$V$19,3,FALSE)</f>
        <v>SR1</v>
      </c>
      <c r="S538">
        <f t="shared" si="26"/>
        <v>59.724000000000004</v>
      </c>
      <c r="T538" t="str">
        <f>VLOOKUP(S538,'Heating Units'!$B$2:$D$9,3,TRUE)</f>
        <v>XS</v>
      </c>
    </row>
    <row r="539" spans="1:20" x14ac:dyDescent="0.25">
      <c r="A539" s="2">
        <f t="shared" si="24"/>
        <v>5</v>
      </c>
      <c r="B539" t="s">
        <v>495</v>
      </c>
      <c r="C539" t="s">
        <v>364</v>
      </c>
      <c r="D539" t="s">
        <v>483</v>
      </c>
      <c r="E539" t="s">
        <v>484</v>
      </c>
      <c r="F539" t="s">
        <v>519</v>
      </c>
      <c r="G539" t="s">
        <v>46</v>
      </c>
      <c r="H539">
        <v>22.07</v>
      </c>
      <c r="I539">
        <v>20.420000000000002</v>
      </c>
      <c r="J539">
        <v>3.03</v>
      </c>
      <c r="K539">
        <v>2.7</v>
      </c>
      <c r="L539" t="s">
        <v>35</v>
      </c>
      <c r="M539" t="s">
        <v>40</v>
      </c>
      <c r="N539" t="s">
        <v>54</v>
      </c>
      <c r="O539">
        <v>0</v>
      </c>
      <c r="P539">
        <v>3.79</v>
      </c>
      <c r="Q539">
        <f t="shared" si="25"/>
        <v>73.414000000000001</v>
      </c>
      <c r="R539" t="str">
        <f>VLOOKUP(M539,'Footing table'!$B$3:$V$19,3,FALSE)</f>
        <v>SR1</v>
      </c>
      <c r="S539">
        <f t="shared" si="26"/>
        <v>59.589000000000006</v>
      </c>
      <c r="T539" t="str">
        <f>VLOOKUP(S539,'Heating Units'!$B$2:$D$9,3,TRUE)</f>
        <v>XS</v>
      </c>
    </row>
    <row r="540" spans="1:20" x14ac:dyDescent="0.25">
      <c r="A540" s="2">
        <f t="shared" si="24"/>
        <v>5</v>
      </c>
      <c r="B540" t="s">
        <v>495</v>
      </c>
      <c r="C540" t="s">
        <v>364</v>
      </c>
      <c r="D540" t="s">
        <v>483</v>
      </c>
      <c r="E540" t="s">
        <v>484</v>
      </c>
      <c r="F540" t="s">
        <v>520</v>
      </c>
      <c r="G540" t="s">
        <v>46</v>
      </c>
      <c r="H540">
        <v>21.86</v>
      </c>
      <c r="I540">
        <v>20.12</v>
      </c>
      <c r="J540">
        <v>3.03</v>
      </c>
      <c r="K540">
        <v>2.7</v>
      </c>
      <c r="L540" t="s">
        <v>35</v>
      </c>
      <c r="M540" t="s">
        <v>40</v>
      </c>
      <c r="N540" t="s">
        <v>54</v>
      </c>
      <c r="O540">
        <v>2.5</v>
      </c>
      <c r="P540">
        <v>3.79</v>
      </c>
      <c r="Q540">
        <f t="shared" si="25"/>
        <v>69.893999999999991</v>
      </c>
      <c r="R540" t="str">
        <f>VLOOKUP(M540,'Footing table'!$B$3:$V$19,3,FALSE)</f>
        <v>SR1</v>
      </c>
      <c r="S540">
        <f t="shared" si="26"/>
        <v>59.022000000000006</v>
      </c>
      <c r="T540" t="str">
        <f>VLOOKUP(S540,'Heating Units'!$B$2:$D$9,3,TRUE)</f>
        <v>XS</v>
      </c>
    </row>
    <row r="541" spans="1:20" x14ac:dyDescent="0.25">
      <c r="A541" s="2">
        <f t="shared" si="24"/>
        <v>5</v>
      </c>
      <c r="B541" t="s">
        <v>481</v>
      </c>
      <c r="C541" t="s">
        <v>459</v>
      </c>
      <c r="D541" t="s">
        <v>483</v>
      </c>
      <c r="E541" t="s">
        <v>484</v>
      </c>
      <c r="F541" t="s">
        <v>485</v>
      </c>
      <c r="G541" t="s">
        <v>39</v>
      </c>
      <c r="H541">
        <v>21.82</v>
      </c>
      <c r="I541">
        <v>21.35</v>
      </c>
      <c r="J541">
        <v>3.03</v>
      </c>
      <c r="K541">
        <v>2.7</v>
      </c>
      <c r="L541" t="s">
        <v>35</v>
      </c>
      <c r="M541" t="s">
        <v>40</v>
      </c>
      <c r="N541" t="s">
        <v>54</v>
      </c>
      <c r="O541">
        <v>31.66</v>
      </c>
      <c r="P541">
        <v>0</v>
      </c>
      <c r="Q541">
        <f t="shared" si="25"/>
        <v>47.805000000000007</v>
      </c>
      <c r="R541" t="str">
        <f>VLOOKUP(M541,'Footing table'!$B$3:$V$19,3,FALSE)</f>
        <v>SR1</v>
      </c>
      <c r="S541">
        <f t="shared" si="26"/>
        <v>58.914000000000001</v>
      </c>
      <c r="T541" t="str">
        <f>VLOOKUP(S541,'Heating Units'!$B$2:$D$9,3,TRUE)</f>
        <v>XS</v>
      </c>
    </row>
    <row r="542" spans="1:20" x14ac:dyDescent="0.25">
      <c r="A542" s="2">
        <f t="shared" si="24"/>
        <v>5</v>
      </c>
      <c r="B542" t="s">
        <v>493</v>
      </c>
      <c r="C542" t="s">
        <v>364</v>
      </c>
      <c r="D542" t="s">
        <v>483</v>
      </c>
      <c r="E542" t="s">
        <v>484</v>
      </c>
      <c r="F542" t="s">
        <v>521</v>
      </c>
      <c r="G542" t="s">
        <v>46</v>
      </c>
      <c r="H542">
        <v>21.74</v>
      </c>
      <c r="I542">
        <v>20.079999999999998</v>
      </c>
      <c r="J542">
        <v>3.03</v>
      </c>
      <c r="K542">
        <v>2.7</v>
      </c>
      <c r="L542" t="s">
        <v>35</v>
      </c>
      <c r="M542" t="s">
        <v>40</v>
      </c>
      <c r="N542" t="s">
        <v>54</v>
      </c>
      <c r="O542">
        <v>2.5</v>
      </c>
      <c r="P542">
        <v>3.53</v>
      </c>
      <c r="Q542">
        <f t="shared" si="25"/>
        <v>69.926000000000002</v>
      </c>
      <c r="R542" t="str">
        <f>VLOOKUP(M542,'Footing table'!$B$3:$V$19,3,FALSE)</f>
        <v>SR1</v>
      </c>
      <c r="S542">
        <f t="shared" si="26"/>
        <v>58.698</v>
      </c>
      <c r="T542" t="str">
        <f>VLOOKUP(S542,'Heating Units'!$B$2:$D$9,3,TRUE)</f>
        <v>XS</v>
      </c>
    </row>
    <row r="543" spans="1:20" x14ac:dyDescent="0.25">
      <c r="A543" s="2">
        <f t="shared" si="24"/>
        <v>5</v>
      </c>
      <c r="B543" t="s">
        <v>497</v>
      </c>
      <c r="C543" t="s">
        <v>364</v>
      </c>
      <c r="D543" t="s">
        <v>483</v>
      </c>
      <c r="E543" t="s">
        <v>484</v>
      </c>
      <c r="F543" t="s">
        <v>517</v>
      </c>
      <c r="G543" t="s">
        <v>39</v>
      </c>
      <c r="H543">
        <v>21.73</v>
      </c>
      <c r="I543">
        <v>19.010000000000002</v>
      </c>
      <c r="J543">
        <v>3.03</v>
      </c>
      <c r="K543">
        <v>2.7</v>
      </c>
      <c r="L543" t="s">
        <v>35</v>
      </c>
      <c r="M543" t="s">
        <v>40</v>
      </c>
      <c r="N543" t="s">
        <v>54</v>
      </c>
      <c r="O543">
        <v>2.5</v>
      </c>
      <c r="P543">
        <v>0</v>
      </c>
      <c r="Q543">
        <f t="shared" si="25"/>
        <v>70.557000000000002</v>
      </c>
      <c r="R543" t="str">
        <f>VLOOKUP(M543,'Footing table'!$B$3:$V$19,3,FALSE)</f>
        <v>SR1</v>
      </c>
      <c r="S543">
        <f t="shared" si="26"/>
        <v>58.671000000000006</v>
      </c>
      <c r="T543" t="str">
        <f>VLOOKUP(S543,'Heating Units'!$B$2:$D$9,3,TRUE)</f>
        <v>XS</v>
      </c>
    </row>
    <row r="544" spans="1:20" x14ac:dyDescent="0.25">
      <c r="A544" s="2">
        <f t="shared" si="24"/>
        <v>5</v>
      </c>
      <c r="B544" t="s">
        <v>512</v>
      </c>
      <c r="C544" t="s">
        <v>364</v>
      </c>
      <c r="D544" t="s">
        <v>483</v>
      </c>
      <c r="E544" t="s">
        <v>484</v>
      </c>
      <c r="F544" t="s">
        <v>485</v>
      </c>
      <c r="G544" t="s">
        <v>39</v>
      </c>
      <c r="H544">
        <v>21.6</v>
      </c>
      <c r="I544">
        <v>19.77</v>
      </c>
      <c r="J544">
        <v>3.03</v>
      </c>
      <c r="K544">
        <v>2.7</v>
      </c>
      <c r="L544" t="s">
        <v>35</v>
      </c>
      <c r="M544" t="s">
        <v>40</v>
      </c>
      <c r="N544" t="s">
        <v>54</v>
      </c>
      <c r="O544">
        <v>6.75</v>
      </c>
      <c r="P544">
        <v>5.52</v>
      </c>
      <c r="Q544">
        <f t="shared" si="25"/>
        <v>62.709000000000017</v>
      </c>
      <c r="R544" t="str">
        <f>VLOOKUP(M544,'Footing table'!$B$3:$V$19,3,FALSE)</f>
        <v>SR1</v>
      </c>
      <c r="S544">
        <f t="shared" si="26"/>
        <v>58.320000000000007</v>
      </c>
      <c r="T544" t="str">
        <f>VLOOKUP(S544,'Heating Units'!$B$2:$D$9,3,TRUE)</f>
        <v>XS</v>
      </c>
    </row>
    <row r="545" spans="1:20" x14ac:dyDescent="0.25">
      <c r="A545" s="2">
        <f t="shared" si="24"/>
        <v>3</v>
      </c>
      <c r="B545" t="s">
        <v>522</v>
      </c>
      <c r="C545" t="s">
        <v>364</v>
      </c>
      <c r="D545" t="s">
        <v>483</v>
      </c>
      <c r="E545" t="s">
        <v>484</v>
      </c>
      <c r="F545" t="s">
        <v>491</v>
      </c>
      <c r="G545" t="s">
        <v>37</v>
      </c>
      <c r="H545">
        <v>21.58</v>
      </c>
      <c r="I545">
        <v>19.77</v>
      </c>
      <c r="J545">
        <v>3.03</v>
      </c>
      <c r="K545">
        <v>2.7</v>
      </c>
      <c r="L545" t="s">
        <v>35</v>
      </c>
      <c r="M545" t="s">
        <v>40</v>
      </c>
      <c r="N545" t="s">
        <v>54</v>
      </c>
      <c r="O545">
        <v>2.13</v>
      </c>
      <c r="P545">
        <v>5.52</v>
      </c>
      <c r="Q545">
        <f t="shared" si="25"/>
        <v>67.309000000000012</v>
      </c>
      <c r="R545" t="str">
        <f>VLOOKUP(M545,'Footing table'!$B$3:$V$19,3,FALSE)</f>
        <v>SR1</v>
      </c>
      <c r="S545">
        <f t="shared" si="26"/>
        <v>58.265999999999998</v>
      </c>
      <c r="T545" t="str">
        <f>VLOOKUP(S545,'Heating Units'!$B$2:$D$9,3,TRUE)</f>
        <v>XS</v>
      </c>
    </row>
    <row r="546" spans="1:20" x14ac:dyDescent="0.25">
      <c r="A546" s="2">
        <f t="shared" si="24"/>
        <v>4</v>
      </c>
      <c r="B546" t="s">
        <v>523</v>
      </c>
      <c r="C546" t="s">
        <v>364</v>
      </c>
      <c r="D546" t="s">
        <v>483</v>
      </c>
      <c r="E546" t="s">
        <v>484</v>
      </c>
      <c r="F546" t="s">
        <v>487</v>
      </c>
      <c r="G546" t="s">
        <v>37</v>
      </c>
      <c r="H546">
        <v>21.58</v>
      </c>
      <c r="I546">
        <v>19.77</v>
      </c>
      <c r="J546">
        <v>3.01</v>
      </c>
      <c r="K546">
        <v>2.7</v>
      </c>
      <c r="L546" t="s">
        <v>35</v>
      </c>
      <c r="M546" t="s">
        <v>40</v>
      </c>
      <c r="N546" t="s">
        <v>54</v>
      </c>
      <c r="O546">
        <v>2.5</v>
      </c>
      <c r="P546">
        <v>5.52</v>
      </c>
      <c r="Q546">
        <f t="shared" si="25"/>
        <v>66.939000000000007</v>
      </c>
      <c r="R546" t="str">
        <f>VLOOKUP(M546,'Footing table'!$B$3:$V$19,3,FALSE)</f>
        <v>SR1</v>
      </c>
      <c r="S546">
        <f t="shared" si="26"/>
        <v>58.265999999999998</v>
      </c>
      <c r="T546" t="str">
        <f>VLOOKUP(S546,'Heating Units'!$B$2:$D$9,3,TRUE)</f>
        <v>XS</v>
      </c>
    </row>
    <row r="547" spans="1:20" x14ac:dyDescent="0.25">
      <c r="A547" s="2">
        <f t="shared" si="24"/>
        <v>3</v>
      </c>
      <c r="B547" t="s">
        <v>524</v>
      </c>
      <c r="C547" t="s">
        <v>525</v>
      </c>
      <c r="D547" t="s">
        <v>483</v>
      </c>
      <c r="E547" t="s">
        <v>484</v>
      </c>
      <c r="F547" t="s">
        <v>502</v>
      </c>
      <c r="G547" t="s">
        <v>37</v>
      </c>
      <c r="H547">
        <v>21.32</v>
      </c>
      <c r="I547">
        <v>21.85</v>
      </c>
      <c r="J547">
        <v>3.03</v>
      </c>
      <c r="K547">
        <v>2.7</v>
      </c>
      <c r="L547" t="s">
        <v>35</v>
      </c>
      <c r="M547" t="s">
        <v>40</v>
      </c>
      <c r="N547" t="s">
        <v>54</v>
      </c>
      <c r="O547">
        <v>2.5</v>
      </c>
      <c r="P547">
        <v>5.52</v>
      </c>
      <c r="Q547">
        <f t="shared" si="25"/>
        <v>72.295000000000002</v>
      </c>
      <c r="R547" t="str">
        <f>VLOOKUP(M547,'Footing table'!$B$3:$V$19,3,FALSE)</f>
        <v>SR1</v>
      </c>
      <c r="S547">
        <f t="shared" si="26"/>
        <v>57.564000000000007</v>
      </c>
      <c r="T547" t="str">
        <f>VLOOKUP(S547,'Heating Units'!$B$2:$D$9,3,TRUE)</f>
        <v>XS</v>
      </c>
    </row>
    <row r="548" spans="1:20" x14ac:dyDescent="0.25">
      <c r="A548" s="2">
        <f t="shared" si="24"/>
        <v>3</v>
      </c>
      <c r="B548" t="s">
        <v>526</v>
      </c>
      <c r="C548" t="s">
        <v>364</v>
      </c>
      <c r="D548" t="s">
        <v>483</v>
      </c>
      <c r="E548" t="s">
        <v>484</v>
      </c>
      <c r="F548" t="s">
        <v>491</v>
      </c>
      <c r="G548" t="s">
        <v>37</v>
      </c>
      <c r="H548">
        <v>21.3</v>
      </c>
      <c r="I548">
        <v>19.04</v>
      </c>
      <c r="J548">
        <v>3.03</v>
      </c>
      <c r="K548">
        <v>2.7</v>
      </c>
      <c r="L548" t="s">
        <v>35</v>
      </c>
      <c r="M548" t="s">
        <v>40</v>
      </c>
      <c r="N548" t="s">
        <v>54</v>
      </c>
      <c r="O548">
        <v>2.5</v>
      </c>
      <c r="P548">
        <v>0</v>
      </c>
      <c r="Q548">
        <f t="shared" si="25"/>
        <v>70.207999999999998</v>
      </c>
      <c r="R548" t="str">
        <f>VLOOKUP(M548,'Footing table'!$B$3:$V$19,3,FALSE)</f>
        <v>SR1</v>
      </c>
      <c r="S548">
        <f t="shared" si="26"/>
        <v>57.510000000000005</v>
      </c>
      <c r="T548" t="str">
        <f>VLOOKUP(S548,'Heating Units'!$B$2:$D$9,3,TRUE)</f>
        <v>XS</v>
      </c>
    </row>
    <row r="549" spans="1:20" x14ac:dyDescent="0.25">
      <c r="A549" s="2">
        <f t="shared" si="24"/>
        <v>5</v>
      </c>
      <c r="B549" t="s">
        <v>493</v>
      </c>
      <c r="C549" t="s">
        <v>364</v>
      </c>
      <c r="D549" t="s">
        <v>483</v>
      </c>
      <c r="E549" t="s">
        <v>484</v>
      </c>
      <c r="F549" t="s">
        <v>527</v>
      </c>
      <c r="G549" t="s">
        <v>46</v>
      </c>
      <c r="H549">
        <v>21.26</v>
      </c>
      <c r="I549">
        <v>19.72</v>
      </c>
      <c r="J549">
        <v>3.03</v>
      </c>
      <c r="K549">
        <v>2.7</v>
      </c>
      <c r="L549" t="s">
        <v>35</v>
      </c>
      <c r="M549" t="s">
        <v>40</v>
      </c>
      <c r="N549" t="s">
        <v>54</v>
      </c>
      <c r="O549">
        <v>2.5</v>
      </c>
      <c r="P549">
        <v>4.45</v>
      </c>
      <c r="Q549">
        <f t="shared" si="25"/>
        <v>67.554000000000002</v>
      </c>
      <c r="R549" t="str">
        <f>VLOOKUP(M549,'Footing table'!$B$3:$V$19,3,FALSE)</f>
        <v>SR1</v>
      </c>
      <c r="S549">
        <f t="shared" si="26"/>
        <v>57.402000000000008</v>
      </c>
      <c r="T549" t="str">
        <f>VLOOKUP(S549,'Heating Units'!$B$2:$D$9,3,TRUE)</f>
        <v>XS</v>
      </c>
    </row>
    <row r="550" spans="1:20" x14ac:dyDescent="0.25">
      <c r="A550" s="2">
        <f t="shared" si="24"/>
        <v>5</v>
      </c>
      <c r="B550" t="s">
        <v>516</v>
      </c>
      <c r="C550" t="s">
        <v>364</v>
      </c>
      <c r="D550" t="s">
        <v>483</v>
      </c>
      <c r="E550" t="s">
        <v>484</v>
      </c>
      <c r="F550" t="s">
        <v>505</v>
      </c>
      <c r="G550" t="s">
        <v>39</v>
      </c>
      <c r="H550">
        <v>21.24</v>
      </c>
      <c r="I550">
        <v>19.75</v>
      </c>
      <c r="J550">
        <v>3.03</v>
      </c>
      <c r="K550">
        <v>2.7</v>
      </c>
      <c r="L550" t="s">
        <v>35</v>
      </c>
      <c r="M550" t="s">
        <v>40</v>
      </c>
      <c r="N550" t="s">
        <v>54</v>
      </c>
      <c r="O550">
        <v>2.5</v>
      </c>
      <c r="P550">
        <v>0</v>
      </c>
      <c r="Q550">
        <f t="shared" si="25"/>
        <v>72.064999999999998</v>
      </c>
      <c r="R550" t="str">
        <f>VLOOKUP(M550,'Footing table'!$B$3:$V$19,3,FALSE)</f>
        <v>SR1</v>
      </c>
      <c r="S550">
        <f t="shared" si="26"/>
        <v>57.347999999999999</v>
      </c>
      <c r="T550" t="str">
        <f>VLOOKUP(S550,'Heating Units'!$B$2:$D$9,3,TRUE)</f>
        <v>XS</v>
      </c>
    </row>
    <row r="551" spans="1:20" x14ac:dyDescent="0.25">
      <c r="A551" s="2">
        <f t="shared" si="24"/>
        <v>5</v>
      </c>
      <c r="B551" t="s">
        <v>516</v>
      </c>
      <c r="C551" t="s">
        <v>364</v>
      </c>
      <c r="D551" t="s">
        <v>483</v>
      </c>
      <c r="E551" t="s">
        <v>484</v>
      </c>
      <c r="F551" t="s">
        <v>505</v>
      </c>
      <c r="G551" t="s">
        <v>39</v>
      </c>
      <c r="H551">
        <v>21.17</v>
      </c>
      <c r="I551">
        <v>20.059999999999999</v>
      </c>
      <c r="J551">
        <v>3.03</v>
      </c>
      <c r="K551">
        <v>2.7</v>
      </c>
      <c r="L551" t="s">
        <v>35</v>
      </c>
      <c r="M551" t="s">
        <v>40</v>
      </c>
      <c r="N551" t="s">
        <v>54</v>
      </c>
      <c r="O551">
        <v>2.5</v>
      </c>
      <c r="P551">
        <v>0</v>
      </c>
      <c r="Q551">
        <f t="shared" si="25"/>
        <v>72.831999999999994</v>
      </c>
      <c r="R551" t="str">
        <f>VLOOKUP(M551,'Footing table'!$B$3:$V$19,3,FALSE)</f>
        <v>SR1</v>
      </c>
      <c r="S551">
        <f t="shared" si="26"/>
        <v>57.159000000000006</v>
      </c>
      <c r="T551" t="str">
        <f>VLOOKUP(S551,'Heating Units'!$B$2:$D$9,3,TRUE)</f>
        <v>XS</v>
      </c>
    </row>
    <row r="552" spans="1:20" x14ac:dyDescent="0.25">
      <c r="A552" s="2">
        <f t="shared" si="24"/>
        <v>5</v>
      </c>
      <c r="B552" t="s">
        <v>512</v>
      </c>
      <c r="C552" t="s">
        <v>477</v>
      </c>
      <c r="D552" t="s">
        <v>483</v>
      </c>
      <c r="E552" t="s">
        <v>484</v>
      </c>
      <c r="F552" t="s">
        <v>505</v>
      </c>
      <c r="G552" t="s">
        <v>39</v>
      </c>
      <c r="H552">
        <v>21.14</v>
      </c>
      <c r="I552">
        <v>21.49</v>
      </c>
      <c r="J552">
        <v>3.03</v>
      </c>
      <c r="K552">
        <v>2.7</v>
      </c>
      <c r="L552" t="s">
        <v>35</v>
      </c>
      <c r="M552" t="s">
        <v>40</v>
      </c>
      <c r="N552" t="s">
        <v>54</v>
      </c>
      <c r="O552">
        <v>6.75</v>
      </c>
      <c r="P552">
        <v>5.52</v>
      </c>
      <c r="Q552">
        <f t="shared" si="25"/>
        <v>66.893000000000001</v>
      </c>
      <c r="R552" t="str">
        <f>VLOOKUP(M552,'Footing table'!$B$3:$V$19,3,FALSE)</f>
        <v>SR1</v>
      </c>
      <c r="S552">
        <f t="shared" si="26"/>
        <v>57.078000000000003</v>
      </c>
      <c r="T552" t="str">
        <f>VLOOKUP(S552,'Heating Units'!$B$2:$D$9,3,TRUE)</f>
        <v>XS</v>
      </c>
    </row>
    <row r="553" spans="1:20" x14ac:dyDescent="0.25">
      <c r="A553" s="2">
        <f t="shared" si="24"/>
        <v>5</v>
      </c>
      <c r="B553" t="s">
        <v>481</v>
      </c>
      <c r="C553" t="s">
        <v>459</v>
      </c>
      <c r="D553" t="s">
        <v>483</v>
      </c>
      <c r="E553" t="s">
        <v>484</v>
      </c>
      <c r="F553" t="s">
        <v>485</v>
      </c>
      <c r="G553" t="s">
        <v>39</v>
      </c>
      <c r="H553">
        <v>21.13</v>
      </c>
      <c r="I553">
        <v>18.96</v>
      </c>
      <c r="J553">
        <v>3.03</v>
      </c>
      <c r="K553">
        <v>2.7</v>
      </c>
      <c r="L553" t="s">
        <v>35</v>
      </c>
      <c r="M553" t="s">
        <v>40</v>
      </c>
      <c r="N553" t="s">
        <v>54</v>
      </c>
      <c r="O553">
        <v>17.079999999999998</v>
      </c>
      <c r="P553">
        <v>0</v>
      </c>
      <c r="Q553">
        <f t="shared" si="25"/>
        <v>55.242000000000004</v>
      </c>
      <c r="R553" t="str">
        <f>VLOOKUP(M553,'Footing table'!$B$3:$V$19,3,FALSE)</f>
        <v>SR1</v>
      </c>
      <c r="S553">
        <f t="shared" si="26"/>
        <v>57.051000000000002</v>
      </c>
      <c r="T553" t="str">
        <f>VLOOKUP(S553,'Heating Units'!$B$2:$D$9,3,TRUE)</f>
        <v>XS</v>
      </c>
    </row>
    <row r="554" spans="1:20" x14ac:dyDescent="0.25">
      <c r="A554" s="2">
        <f t="shared" si="24"/>
        <v>5</v>
      </c>
      <c r="B554" t="s">
        <v>493</v>
      </c>
      <c r="C554" t="s">
        <v>364</v>
      </c>
      <c r="D554" t="s">
        <v>483</v>
      </c>
      <c r="E554" t="s">
        <v>484</v>
      </c>
      <c r="F554" t="s">
        <v>527</v>
      </c>
      <c r="G554" t="s">
        <v>46</v>
      </c>
      <c r="H554">
        <v>21</v>
      </c>
      <c r="I554">
        <v>18.920000000000002</v>
      </c>
      <c r="J554">
        <v>3.03</v>
      </c>
      <c r="K554">
        <v>2.7</v>
      </c>
      <c r="L554" t="s">
        <v>35</v>
      </c>
      <c r="M554" t="s">
        <v>40</v>
      </c>
      <c r="N554" t="s">
        <v>54</v>
      </c>
      <c r="O554">
        <v>2.5</v>
      </c>
      <c r="P554">
        <v>4.45</v>
      </c>
      <c r="Q554">
        <f t="shared" si="25"/>
        <v>65.134</v>
      </c>
      <c r="R554" t="str">
        <f>VLOOKUP(M554,'Footing table'!$B$3:$V$19,3,FALSE)</f>
        <v>SR1</v>
      </c>
      <c r="S554">
        <f t="shared" si="26"/>
        <v>56.7</v>
      </c>
      <c r="T554" t="str">
        <f>VLOOKUP(S554,'Heating Units'!$B$2:$D$9,3,TRUE)</f>
        <v>XS</v>
      </c>
    </row>
    <row r="555" spans="1:20" x14ac:dyDescent="0.25">
      <c r="A555" s="2">
        <f t="shared" si="24"/>
        <v>5</v>
      </c>
      <c r="B555" t="s">
        <v>516</v>
      </c>
      <c r="C555" t="s">
        <v>364</v>
      </c>
      <c r="D555" t="s">
        <v>483</v>
      </c>
      <c r="E555" t="s">
        <v>484</v>
      </c>
      <c r="F555" t="s">
        <v>505</v>
      </c>
      <c r="G555" t="s">
        <v>39</v>
      </c>
      <c r="H555">
        <v>20.86</v>
      </c>
      <c r="I555">
        <v>18.7</v>
      </c>
      <c r="J555">
        <v>3.03</v>
      </c>
      <c r="K555">
        <v>2.7</v>
      </c>
      <c r="L555" t="s">
        <v>35</v>
      </c>
      <c r="M555" t="s">
        <v>40</v>
      </c>
      <c r="N555" t="s">
        <v>54</v>
      </c>
      <c r="O555">
        <v>2.5</v>
      </c>
      <c r="P555">
        <v>0</v>
      </c>
      <c r="Q555">
        <f t="shared" si="25"/>
        <v>68.849999999999994</v>
      </c>
      <c r="R555" t="str">
        <f>VLOOKUP(M555,'Footing table'!$B$3:$V$19,3,FALSE)</f>
        <v>SR1</v>
      </c>
      <c r="S555">
        <f t="shared" si="26"/>
        <v>56.322000000000003</v>
      </c>
      <c r="T555" t="str">
        <f>VLOOKUP(S555,'Heating Units'!$B$2:$D$9,3,TRUE)</f>
        <v>XS</v>
      </c>
    </row>
    <row r="556" spans="1:20" x14ac:dyDescent="0.25">
      <c r="A556" s="2">
        <f t="shared" si="24"/>
        <v>5</v>
      </c>
      <c r="B556" t="s">
        <v>133</v>
      </c>
      <c r="C556" t="s">
        <v>528</v>
      </c>
      <c r="D556" t="s">
        <v>483</v>
      </c>
      <c r="E556" t="s">
        <v>484</v>
      </c>
      <c r="F556" t="s">
        <v>505</v>
      </c>
      <c r="G556" t="s">
        <v>39</v>
      </c>
      <c r="H556">
        <v>20.53</v>
      </c>
      <c r="I556">
        <v>21.01</v>
      </c>
      <c r="J556">
        <v>3.03</v>
      </c>
      <c r="K556">
        <v>2.7</v>
      </c>
      <c r="L556" t="s">
        <v>35</v>
      </c>
      <c r="M556" t="s">
        <v>40</v>
      </c>
      <c r="N556" t="s">
        <v>54</v>
      </c>
      <c r="O556">
        <v>4.63</v>
      </c>
      <c r="P556">
        <v>0</v>
      </c>
      <c r="Q556">
        <f t="shared" si="25"/>
        <v>72.62700000000001</v>
      </c>
      <c r="R556" t="str">
        <f>VLOOKUP(M556,'Footing table'!$B$3:$V$19,3,FALSE)</f>
        <v>SR1</v>
      </c>
      <c r="S556">
        <f t="shared" si="26"/>
        <v>55.431000000000004</v>
      </c>
      <c r="T556" t="str">
        <f>VLOOKUP(S556,'Heating Units'!$B$2:$D$9,3,TRUE)</f>
        <v>XS</v>
      </c>
    </row>
    <row r="557" spans="1:20" x14ac:dyDescent="0.25">
      <c r="A557" s="2">
        <f t="shared" si="24"/>
        <v>5</v>
      </c>
      <c r="B557" t="s">
        <v>504</v>
      </c>
      <c r="C557" t="s">
        <v>501</v>
      </c>
      <c r="D557" t="s">
        <v>483</v>
      </c>
      <c r="E557" t="s">
        <v>484</v>
      </c>
      <c r="F557" t="s">
        <v>505</v>
      </c>
      <c r="G557" t="s">
        <v>39</v>
      </c>
      <c r="H557">
        <v>20.53</v>
      </c>
      <c r="I557">
        <v>21.01</v>
      </c>
      <c r="J557">
        <v>3.03</v>
      </c>
      <c r="K557">
        <v>2.7</v>
      </c>
      <c r="L557" t="s">
        <v>35</v>
      </c>
      <c r="M557" t="s">
        <v>40</v>
      </c>
      <c r="N557" t="s">
        <v>54</v>
      </c>
      <c r="O557">
        <v>2.5</v>
      </c>
      <c r="P557">
        <v>0</v>
      </c>
      <c r="Q557">
        <f t="shared" si="25"/>
        <v>74.757000000000005</v>
      </c>
      <c r="R557" t="str">
        <f>VLOOKUP(M557,'Footing table'!$B$3:$V$19,3,FALSE)</f>
        <v>SR1</v>
      </c>
      <c r="S557">
        <f t="shared" si="26"/>
        <v>55.431000000000004</v>
      </c>
      <c r="T557" t="str">
        <f>VLOOKUP(S557,'Heating Units'!$B$2:$D$9,3,TRUE)</f>
        <v>XS</v>
      </c>
    </row>
    <row r="558" spans="1:20" x14ac:dyDescent="0.25">
      <c r="A558" s="2">
        <f t="shared" si="24"/>
        <v>3</v>
      </c>
      <c r="B558" t="s">
        <v>529</v>
      </c>
      <c r="C558" t="s">
        <v>364</v>
      </c>
      <c r="D558" t="s">
        <v>483</v>
      </c>
      <c r="E558" t="s">
        <v>484</v>
      </c>
      <c r="F558" t="s">
        <v>502</v>
      </c>
      <c r="G558" t="s">
        <v>37</v>
      </c>
      <c r="H558">
        <v>20.47</v>
      </c>
      <c r="I558">
        <v>21.02</v>
      </c>
      <c r="J558">
        <v>3.03</v>
      </c>
      <c r="K558">
        <v>2.7</v>
      </c>
      <c r="L558" t="s">
        <v>35</v>
      </c>
      <c r="M558" t="s">
        <v>40</v>
      </c>
      <c r="N558" t="s">
        <v>54</v>
      </c>
      <c r="O558">
        <v>2.5</v>
      </c>
      <c r="P558">
        <v>0</v>
      </c>
      <c r="Q558">
        <f t="shared" si="25"/>
        <v>74.724000000000004</v>
      </c>
      <c r="R558" t="str">
        <f>VLOOKUP(M558,'Footing table'!$B$3:$V$19,3,FALSE)</f>
        <v>SR1</v>
      </c>
      <c r="S558">
        <f t="shared" si="26"/>
        <v>55.268999999999998</v>
      </c>
      <c r="T558" t="str">
        <f>VLOOKUP(S558,'Heating Units'!$B$2:$D$9,3,TRUE)</f>
        <v>XS</v>
      </c>
    </row>
    <row r="559" spans="1:20" x14ac:dyDescent="0.25">
      <c r="A559" s="2">
        <f t="shared" si="24"/>
        <v>3</v>
      </c>
      <c r="B559" t="s">
        <v>530</v>
      </c>
      <c r="C559" t="s">
        <v>364</v>
      </c>
      <c r="D559" t="s">
        <v>483</v>
      </c>
      <c r="E559" t="s">
        <v>484</v>
      </c>
      <c r="F559" t="s">
        <v>491</v>
      </c>
      <c r="G559" t="s">
        <v>37</v>
      </c>
      <c r="H559">
        <v>20.440000000000001</v>
      </c>
      <c r="I559">
        <v>21.13</v>
      </c>
      <c r="J559">
        <v>3.03</v>
      </c>
      <c r="K559">
        <v>2.7</v>
      </c>
      <c r="L559" t="s">
        <v>35</v>
      </c>
      <c r="M559" t="s">
        <v>40</v>
      </c>
      <c r="N559" t="s">
        <v>54</v>
      </c>
      <c r="O559">
        <v>2.5</v>
      </c>
      <c r="P559">
        <v>0</v>
      </c>
      <c r="Q559">
        <f t="shared" si="25"/>
        <v>74.991</v>
      </c>
      <c r="R559" t="str">
        <f>VLOOKUP(M559,'Footing table'!$B$3:$V$19,3,FALSE)</f>
        <v>SR1</v>
      </c>
      <c r="S559">
        <f t="shared" si="26"/>
        <v>55.188000000000009</v>
      </c>
      <c r="T559" t="str">
        <f>VLOOKUP(S559,'Heating Units'!$B$2:$D$9,3,TRUE)</f>
        <v>XS</v>
      </c>
    </row>
    <row r="560" spans="1:20" x14ac:dyDescent="0.25">
      <c r="A560" s="2">
        <f t="shared" si="24"/>
        <v>4</v>
      </c>
      <c r="B560" t="s">
        <v>531</v>
      </c>
      <c r="C560" t="s">
        <v>478</v>
      </c>
      <c r="D560" t="s">
        <v>483</v>
      </c>
      <c r="E560" t="s">
        <v>484</v>
      </c>
      <c r="F560" t="s">
        <v>487</v>
      </c>
      <c r="G560" t="s">
        <v>37</v>
      </c>
      <c r="H560">
        <v>20.440000000000001</v>
      </c>
      <c r="I560">
        <v>21.01</v>
      </c>
      <c r="J560">
        <v>3.01</v>
      </c>
      <c r="K560">
        <v>2.7</v>
      </c>
      <c r="L560" t="s">
        <v>35</v>
      </c>
      <c r="M560" t="s">
        <v>40</v>
      </c>
      <c r="N560" t="s">
        <v>54</v>
      </c>
      <c r="O560">
        <v>6.75</v>
      </c>
      <c r="P560">
        <v>0</v>
      </c>
      <c r="Q560">
        <f t="shared" si="25"/>
        <v>70.417000000000016</v>
      </c>
      <c r="R560" t="str">
        <f>VLOOKUP(M560,'Footing table'!$B$3:$V$19,3,FALSE)</f>
        <v>SR1</v>
      </c>
      <c r="S560">
        <f t="shared" si="26"/>
        <v>55.188000000000009</v>
      </c>
      <c r="T560" t="str">
        <f>VLOOKUP(S560,'Heating Units'!$B$2:$D$9,3,TRUE)</f>
        <v>XS</v>
      </c>
    </row>
    <row r="561" spans="1:20" x14ac:dyDescent="0.25">
      <c r="A561" s="2">
        <f t="shared" si="24"/>
        <v>5</v>
      </c>
      <c r="B561" t="s">
        <v>516</v>
      </c>
      <c r="C561" t="s">
        <v>364</v>
      </c>
      <c r="D561" t="s">
        <v>483</v>
      </c>
      <c r="E561" t="s">
        <v>484</v>
      </c>
      <c r="F561" t="s">
        <v>505</v>
      </c>
      <c r="G561" t="s">
        <v>39</v>
      </c>
      <c r="H561">
        <v>20.260000000000002</v>
      </c>
      <c r="I561">
        <v>18.690000000000001</v>
      </c>
      <c r="J561">
        <v>3.03</v>
      </c>
      <c r="K561">
        <v>2.7</v>
      </c>
      <c r="L561" t="s">
        <v>35</v>
      </c>
      <c r="M561" t="s">
        <v>40</v>
      </c>
      <c r="N561" t="s">
        <v>54</v>
      </c>
      <c r="O561">
        <v>2.5</v>
      </c>
      <c r="P561">
        <v>0</v>
      </c>
      <c r="Q561">
        <f t="shared" si="25"/>
        <v>68.223000000000013</v>
      </c>
      <c r="R561" t="str">
        <f>VLOOKUP(M561,'Footing table'!$B$3:$V$19,3,FALSE)</f>
        <v>SR1</v>
      </c>
      <c r="S561">
        <f t="shared" si="26"/>
        <v>54.702000000000005</v>
      </c>
      <c r="T561" t="str">
        <f>VLOOKUP(S561,'Heating Units'!$B$2:$D$9,3,TRUE)</f>
        <v>XS</v>
      </c>
    </row>
    <row r="562" spans="1:20" x14ac:dyDescent="0.25">
      <c r="A562" s="2">
        <f t="shared" si="24"/>
        <v>5</v>
      </c>
      <c r="B562" t="s">
        <v>497</v>
      </c>
      <c r="C562" t="s">
        <v>364</v>
      </c>
      <c r="D562" t="s">
        <v>483</v>
      </c>
      <c r="E562" t="s">
        <v>484</v>
      </c>
      <c r="F562" t="s">
        <v>517</v>
      </c>
      <c r="G562" t="s">
        <v>39</v>
      </c>
      <c r="H562">
        <v>20.260000000000002</v>
      </c>
      <c r="I562">
        <v>18.690000000000001</v>
      </c>
      <c r="J562">
        <v>3.03</v>
      </c>
      <c r="K562">
        <v>2.7</v>
      </c>
      <c r="L562" t="s">
        <v>35</v>
      </c>
      <c r="M562" t="s">
        <v>40</v>
      </c>
      <c r="N562" t="s">
        <v>54</v>
      </c>
      <c r="O562">
        <v>2.5</v>
      </c>
      <c r="P562">
        <v>0</v>
      </c>
      <c r="Q562">
        <f t="shared" si="25"/>
        <v>68.223000000000013</v>
      </c>
      <c r="R562" t="str">
        <f>VLOOKUP(M562,'Footing table'!$B$3:$V$19,3,FALSE)</f>
        <v>SR1</v>
      </c>
      <c r="S562">
        <f t="shared" si="26"/>
        <v>54.702000000000005</v>
      </c>
      <c r="T562" t="str">
        <f>VLOOKUP(S562,'Heating Units'!$B$2:$D$9,3,TRUE)</f>
        <v>XS</v>
      </c>
    </row>
    <row r="563" spans="1:20" x14ac:dyDescent="0.25">
      <c r="A563" s="2">
        <f t="shared" si="24"/>
        <v>5</v>
      </c>
      <c r="B563" t="s">
        <v>495</v>
      </c>
      <c r="C563" t="s">
        <v>364</v>
      </c>
      <c r="D563" t="s">
        <v>483</v>
      </c>
      <c r="E563" t="s">
        <v>484</v>
      </c>
      <c r="F563" t="s">
        <v>496</v>
      </c>
      <c r="G563" t="s">
        <v>46</v>
      </c>
      <c r="H563">
        <v>20.260000000000002</v>
      </c>
      <c r="I563">
        <v>18.690000000000001</v>
      </c>
      <c r="J563">
        <v>3.03</v>
      </c>
      <c r="K563">
        <v>2.7</v>
      </c>
      <c r="L563" t="s">
        <v>35</v>
      </c>
      <c r="M563" t="s">
        <v>40</v>
      </c>
      <c r="N563" t="s">
        <v>54</v>
      </c>
      <c r="O563">
        <v>2.5</v>
      </c>
      <c r="P563">
        <v>0</v>
      </c>
      <c r="Q563">
        <f t="shared" si="25"/>
        <v>68.223000000000013</v>
      </c>
      <c r="R563" t="str">
        <f>VLOOKUP(M563,'Footing table'!$B$3:$V$19,3,FALSE)</f>
        <v>SR1</v>
      </c>
      <c r="S563">
        <f t="shared" si="26"/>
        <v>54.702000000000005</v>
      </c>
      <c r="T563" t="str">
        <f>VLOOKUP(S563,'Heating Units'!$B$2:$D$9,3,TRUE)</f>
        <v>XS</v>
      </c>
    </row>
    <row r="564" spans="1:20" x14ac:dyDescent="0.25">
      <c r="A564" s="2">
        <f t="shared" si="24"/>
        <v>5</v>
      </c>
      <c r="B564" t="s">
        <v>497</v>
      </c>
      <c r="C564" t="s">
        <v>477</v>
      </c>
      <c r="D564" t="s">
        <v>483</v>
      </c>
      <c r="E564" t="s">
        <v>484</v>
      </c>
      <c r="F564" t="s">
        <v>517</v>
      </c>
      <c r="G564" t="s">
        <v>39</v>
      </c>
      <c r="H564">
        <v>20.260000000000002</v>
      </c>
      <c r="I564">
        <v>18.690000000000001</v>
      </c>
      <c r="J564">
        <v>3.03</v>
      </c>
      <c r="K564">
        <v>2.7</v>
      </c>
      <c r="L564" t="s">
        <v>35</v>
      </c>
      <c r="M564" t="s">
        <v>40</v>
      </c>
      <c r="N564" t="s">
        <v>54</v>
      </c>
      <c r="O564">
        <v>2.5</v>
      </c>
      <c r="P564">
        <v>0</v>
      </c>
      <c r="Q564">
        <f t="shared" si="25"/>
        <v>68.223000000000013</v>
      </c>
      <c r="R564" t="str">
        <f>VLOOKUP(M564,'Footing table'!$B$3:$V$19,3,FALSE)</f>
        <v>SR1</v>
      </c>
      <c r="S564">
        <f t="shared" si="26"/>
        <v>54.702000000000005</v>
      </c>
      <c r="T564" t="str">
        <f>VLOOKUP(S564,'Heating Units'!$B$2:$D$9,3,TRUE)</f>
        <v>XS</v>
      </c>
    </row>
    <row r="565" spans="1:20" x14ac:dyDescent="0.25">
      <c r="A565" s="2">
        <f t="shared" si="24"/>
        <v>5</v>
      </c>
      <c r="B565" t="s">
        <v>497</v>
      </c>
      <c r="C565" t="s">
        <v>498</v>
      </c>
      <c r="D565" t="s">
        <v>483</v>
      </c>
      <c r="E565" t="s">
        <v>484</v>
      </c>
      <c r="F565" t="s">
        <v>499</v>
      </c>
      <c r="G565" t="s">
        <v>39</v>
      </c>
      <c r="H565">
        <v>20.260000000000002</v>
      </c>
      <c r="I565">
        <v>18.690000000000001</v>
      </c>
      <c r="J565">
        <v>3.03</v>
      </c>
      <c r="K565">
        <v>2.7</v>
      </c>
      <c r="L565" t="s">
        <v>35</v>
      </c>
      <c r="M565" t="s">
        <v>40</v>
      </c>
      <c r="N565" t="s">
        <v>54</v>
      </c>
      <c r="O565">
        <v>2.13</v>
      </c>
      <c r="P565">
        <v>0</v>
      </c>
      <c r="Q565">
        <f t="shared" si="25"/>
        <v>68.593000000000018</v>
      </c>
      <c r="R565" t="str">
        <f>VLOOKUP(M565,'Footing table'!$B$3:$V$19,3,FALSE)</f>
        <v>SR1</v>
      </c>
      <c r="S565">
        <f t="shared" si="26"/>
        <v>54.702000000000005</v>
      </c>
      <c r="T565" t="str">
        <f>VLOOKUP(S565,'Heating Units'!$B$2:$D$9,3,TRUE)</f>
        <v>XS</v>
      </c>
    </row>
    <row r="566" spans="1:20" x14ac:dyDescent="0.25">
      <c r="A566" s="2">
        <f t="shared" si="24"/>
        <v>5</v>
      </c>
      <c r="B566" t="s">
        <v>516</v>
      </c>
      <c r="C566" t="s">
        <v>459</v>
      </c>
      <c r="D566" t="s">
        <v>483</v>
      </c>
      <c r="E566" t="s">
        <v>484</v>
      </c>
      <c r="F566" t="s">
        <v>485</v>
      </c>
      <c r="G566" t="s">
        <v>39</v>
      </c>
      <c r="H566">
        <v>20.12</v>
      </c>
      <c r="I566">
        <v>18.62</v>
      </c>
      <c r="J566">
        <v>3.03</v>
      </c>
      <c r="K566">
        <v>2.7</v>
      </c>
      <c r="L566" t="s">
        <v>35</v>
      </c>
      <c r="M566" t="s">
        <v>40</v>
      </c>
      <c r="N566" t="s">
        <v>54</v>
      </c>
      <c r="O566">
        <v>17.079999999999998</v>
      </c>
      <c r="P566">
        <v>0</v>
      </c>
      <c r="Q566">
        <f t="shared" si="25"/>
        <v>53.314000000000007</v>
      </c>
      <c r="R566" t="str">
        <f>VLOOKUP(M566,'Footing table'!$B$3:$V$19,3,FALSE)</f>
        <v>SR1</v>
      </c>
      <c r="S566">
        <f t="shared" si="26"/>
        <v>54.324000000000005</v>
      </c>
      <c r="T566" t="str">
        <f>VLOOKUP(S566,'Heating Units'!$B$2:$D$9,3,TRUE)</f>
        <v>XS</v>
      </c>
    </row>
    <row r="567" spans="1:20" x14ac:dyDescent="0.25">
      <c r="A567" s="2">
        <f t="shared" si="24"/>
        <v>5</v>
      </c>
      <c r="B567" t="s">
        <v>495</v>
      </c>
      <c r="C567" t="s">
        <v>364</v>
      </c>
      <c r="D567" t="s">
        <v>483</v>
      </c>
      <c r="E567" t="s">
        <v>484</v>
      </c>
      <c r="F567" t="s">
        <v>519</v>
      </c>
      <c r="G567" t="s">
        <v>46</v>
      </c>
      <c r="H567">
        <v>19.920000000000002</v>
      </c>
      <c r="I567">
        <v>18.489999999999998</v>
      </c>
      <c r="J567">
        <v>3.03</v>
      </c>
      <c r="K567">
        <v>2.7</v>
      </c>
      <c r="L567" t="s">
        <v>35</v>
      </c>
      <c r="M567" t="s">
        <v>40</v>
      </c>
      <c r="N567" t="s">
        <v>54</v>
      </c>
      <c r="O567">
        <v>2.5</v>
      </c>
      <c r="P567">
        <v>3.79</v>
      </c>
      <c r="Q567">
        <f t="shared" si="25"/>
        <v>63.553000000000004</v>
      </c>
      <c r="R567" t="str">
        <f>VLOOKUP(M567,'Footing table'!$B$3:$V$19,3,FALSE)</f>
        <v>SR1</v>
      </c>
      <c r="S567">
        <f t="shared" si="26"/>
        <v>53.784000000000006</v>
      </c>
      <c r="T567" t="str">
        <f>VLOOKUP(S567,'Heating Units'!$B$2:$D$9,3,TRUE)</f>
        <v>XS</v>
      </c>
    </row>
    <row r="568" spans="1:20" x14ac:dyDescent="0.25">
      <c r="A568" s="2">
        <f t="shared" si="24"/>
        <v>5</v>
      </c>
      <c r="B568" t="s">
        <v>493</v>
      </c>
      <c r="C568" t="s">
        <v>364</v>
      </c>
      <c r="D568" t="s">
        <v>483</v>
      </c>
      <c r="E568" t="s">
        <v>484</v>
      </c>
      <c r="F568" t="s">
        <v>532</v>
      </c>
      <c r="G568" t="s">
        <v>46</v>
      </c>
      <c r="H568">
        <v>19.920000000000002</v>
      </c>
      <c r="I568">
        <v>18.489999999999998</v>
      </c>
      <c r="J568">
        <v>3.03</v>
      </c>
      <c r="K568">
        <v>2.7</v>
      </c>
      <c r="L568" t="s">
        <v>35</v>
      </c>
      <c r="M568" t="s">
        <v>40</v>
      </c>
      <c r="N568" t="s">
        <v>54</v>
      </c>
      <c r="O568">
        <v>2.5</v>
      </c>
      <c r="P568">
        <v>3.79</v>
      </c>
      <c r="Q568">
        <f t="shared" si="25"/>
        <v>63.553000000000004</v>
      </c>
      <c r="R568" t="str">
        <f>VLOOKUP(M568,'Footing table'!$B$3:$V$19,3,FALSE)</f>
        <v>SR1</v>
      </c>
      <c r="S568">
        <f t="shared" si="26"/>
        <v>53.784000000000006</v>
      </c>
      <c r="T568" t="str">
        <f>VLOOKUP(S568,'Heating Units'!$B$2:$D$9,3,TRUE)</f>
        <v>XS</v>
      </c>
    </row>
    <row r="569" spans="1:20" x14ac:dyDescent="0.25">
      <c r="A569" s="2">
        <f t="shared" si="24"/>
        <v>5</v>
      </c>
      <c r="B569" t="s">
        <v>493</v>
      </c>
      <c r="C569" t="s">
        <v>364</v>
      </c>
      <c r="D569" t="s">
        <v>483</v>
      </c>
      <c r="E569" t="s">
        <v>484</v>
      </c>
      <c r="F569" t="s">
        <v>527</v>
      </c>
      <c r="G569" t="s">
        <v>46</v>
      </c>
      <c r="H569">
        <v>19.88</v>
      </c>
      <c r="I569">
        <v>18.75</v>
      </c>
      <c r="J569">
        <v>3.03</v>
      </c>
      <c r="K569">
        <v>2.7</v>
      </c>
      <c r="L569" t="s">
        <v>35</v>
      </c>
      <c r="M569" t="s">
        <v>40</v>
      </c>
      <c r="N569" t="s">
        <v>54</v>
      </c>
      <c r="O569">
        <v>2.5</v>
      </c>
      <c r="P569">
        <v>4.45</v>
      </c>
      <c r="Q569">
        <f t="shared" si="25"/>
        <v>63.554999999999993</v>
      </c>
      <c r="R569" t="str">
        <f>VLOOKUP(M569,'Footing table'!$B$3:$V$19,3,FALSE)</f>
        <v>SR1</v>
      </c>
      <c r="S569">
        <f t="shared" si="26"/>
        <v>53.676000000000002</v>
      </c>
      <c r="T569" t="str">
        <f>VLOOKUP(S569,'Heating Units'!$B$2:$D$9,3,TRUE)</f>
        <v>XS</v>
      </c>
    </row>
    <row r="570" spans="1:20" x14ac:dyDescent="0.25">
      <c r="A570" s="2">
        <f t="shared" si="24"/>
        <v>5</v>
      </c>
      <c r="B570" t="s">
        <v>516</v>
      </c>
      <c r="C570" t="s">
        <v>364</v>
      </c>
      <c r="D570" t="s">
        <v>483</v>
      </c>
      <c r="E570" t="s">
        <v>484</v>
      </c>
      <c r="F570" t="s">
        <v>505</v>
      </c>
      <c r="G570" t="s">
        <v>39</v>
      </c>
      <c r="H570">
        <v>19.71</v>
      </c>
      <c r="I570">
        <v>19.2</v>
      </c>
      <c r="J570">
        <v>3.03</v>
      </c>
      <c r="K570">
        <v>2.7</v>
      </c>
      <c r="L570" t="s">
        <v>35</v>
      </c>
      <c r="M570" t="s">
        <v>40</v>
      </c>
      <c r="N570" t="s">
        <v>54</v>
      </c>
      <c r="O570">
        <v>2.5</v>
      </c>
      <c r="P570">
        <v>0</v>
      </c>
      <c r="Q570">
        <f t="shared" si="25"/>
        <v>69.050000000000011</v>
      </c>
      <c r="R570" t="str">
        <f>VLOOKUP(M570,'Footing table'!$B$3:$V$19,3,FALSE)</f>
        <v>SR1</v>
      </c>
      <c r="S570">
        <f t="shared" si="26"/>
        <v>53.217000000000006</v>
      </c>
      <c r="T570" t="str">
        <f>VLOOKUP(S570,'Heating Units'!$B$2:$D$9,3,TRUE)</f>
        <v>XS</v>
      </c>
    </row>
    <row r="571" spans="1:20" x14ac:dyDescent="0.25">
      <c r="A571" s="2">
        <f t="shared" si="24"/>
        <v>5</v>
      </c>
      <c r="B571" t="s">
        <v>512</v>
      </c>
      <c r="C571" t="s">
        <v>364</v>
      </c>
      <c r="D571" t="s">
        <v>483</v>
      </c>
      <c r="E571" t="s">
        <v>484</v>
      </c>
      <c r="F571" t="s">
        <v>485</v>
      </c>
      <c r="G571" t="s">
        <v>39</v>
      </c>
      <c r="H571">
        <v>19.68</v>
      </c>
      <c r="I571">
        <v>18.63</v>
      </c>
      <c r="J571">
        <v>3.03</v>
      </c>
      <c r="K571">
        <v>2.7</v>
      </c>
      <c r="L571" t="s">
        <v>35</v>
      </c>
      <c r="M571" t="s">
        <v>40</v>
      </c>
      <c r="N571" t="s">
        <v>54</v>
      </c>
      <c r="O571">
        <v>4.25</v>
      </c>
      <c r="P571">
        <v>5.52</v>
      </c>
      <c r="Q571">
        <f t="shared" si="25"/>
        <v>60.210999999999999</v>
      </c>
      <c r="R571" t="str">
        <f>VLOOKUP(M571,'Footing table'!$B$3:$V$19,3,FALSE)</f>
        <v>SR1</v>
      </c>
      <c r="S571">
        <f t="shared" si="26"/>
        <v>53.136000000000003</v>
      </c>
      <c r="T571" t="str">
        <f>VLOOKUP(S571,'Heating Units'!$B$2:$D$9,3,TRUE)</f>
        <v>XS</v>
      </c>
    </row>
    <row r="572" spans="1:20" x14ac:dyDescent="0.25">
      <c r="A572" s="2">
        <f t="shared" si="24"/>
        <v>3</v>
      </c>
      <c r="B572" t="s">
        <v>533</v>
      </c>
      <c r="C572" t="s">
        <v>364</v>
      </c>
      <c r="D572" t="s">
        <v>483</v>
      </c>
      <c r="E572" t="s">
        <v>484</v>
      </c>
      <c r="F572" t="s">
        <v>502</v>
      </c>
      <c r="G572" t="s">
        <v>37</v>
      </c>
      <c r="H572">
        <v>19.66</v>
      </c>
      <c r="I572">
        <v>18.63</v>
      </c>
      <c r="J572">
        <v>3.03</v>
      </c>
      <c r="K572">
        <v>2.7</v>
      </c>
      <c r="L572" t="s">
        <v>35</v>
      </c>
      <c r="M572" t="s">
        <v>40</v>
      </c>
      <c r="N572" t="s">
        <v>54</v>
      </c>
      <c r="O572">
        <v>4.63</v>
      </c>
      <c r="P572">
        <v>5.52</v>
      </c>
      <c r="Q572">
        <f t="shared" si="25"/>
        <v>59.811000000000007</v>
      </c>
      <c r="R572" t="str">
        <f>VLOOKUP(M572,'Footing table'!$B$3:$V$19,3,FALSE)</f>
        <v>SR1</v>
      </c>
      <c r="S572">
        <f t="shared" si="26"/>
        <v>53.082000000000001</v>
      </c>
      <c r="T572" t="str">
        <f>VLOOKUP(S572,'Heating Units'!$B$2:$D$9,3,TRUE)</f>
        <v>XS</v>
      </c>
    </row>
    <row r="573" spans="1:20" x14ac:dyDescent="0.25">
      <c r="A573" s="2">
        <f t="shared" si="24"/>
        <v>4</v>
      </c>
      <c r="B573" t="s">
        <v>534</v>
      </c>
      <c r="C573" t="s">
        <v>364</v>
      </c>
      <c r="D573" t="s">
        <v>483</v>
      </c>
      <c r="E573" t="s">
        <v>484</v>
      </c>
      <c r="F573" t="s">
        <v>487</v>
      </c>
      <c r="G573" t="s">
        <v>37</v>
      </c>
      <c r="H573">
        <v>19.66</v>
      </c>
      <c r="I573">
        <v>18.63</v>
      </c>
      <c r="J573">
        <v>3.01</v>
      </c>
      <c r="K573">
        <v>2.7</v>
      </c>
      <c r="L573" t="s">
        <v>35</v>
      </c>
      <c r="M573" t="s">
        <v>40</v>
      </c>
      <c r="N573" t="s">
        <v>54</v>
      </c>
      <c r="O573">
        <v>2.5</v>
      </c>
      <c r="P573">
        <v>5.52</v>
      </c>
      <c r="Q573">
        <f t="shared" si="25"/>
        <v>61.941000000000003</v>
      </c>
      <c r="R573" t="str">
        <f>VLOOKUP(M573,'Footing table'!$B$3:$V$19,3,FALSE)</f>
        <v>SR1</v>
      </c>
      <c r="S573">
        <f t="shared" si="26"/>
        <v>53.082000000000001</v>
      </c>
      <c r="T573" t="str">
        <f>VLOOKUP(S573,'Heating Units'!$B$2:$D$9,3,TRUE)</f>
        <v>XS</v>
      </c>
    </row>
    <row r="574" spans="1:20" x14ac:dyDescent="0.25">
      <c r="A574" s="2">
        <f t="shared" si="24"/>
        <v>5</v>
      </c>
      <c r="B574" t="s">
        <v>512</v>
      </c>
      <c r="C574" t="s">
        <v>364</v>
      </c>
      <c r="D574" t="s">
        <v>483</v>
      </c>
      <c r="E574" t="s">
        <v>484</v>
      </c>
      <c r="F574" t="s">
        <v>505</v>
      </c>
      <c r="G574" t="s">
        <v>39</v>
      </c>
      <c r="H574">
        <v>19.45</v>
      </c>
      <c r="I574">
        <v>20.5</v>
      </c>
      <c r="J574">
        <v>3.03</v>
      </c>
      <c r="K574">
        <v>2.7</v>
      </c>
      <c r="L574" t="s">
        <v>35</v>
      </c>
      <c r="M574" t="s">
        <v>40</v>
      </c>
      <c r="N574" t="s">
        <v>54</v>
      </c>
      <c r="O574">
        <v>2.13</v>
      </c>
      <c r="P574">
        <v>5.52</v>
      </c>
      <c r="Q574">
        <f t="shared" si="25"/>
        <v>67.150000000000006</v>
      </c>
      <c r="R574" t="str">
        <f>VLOOKUP(M574,'Footing table'!$B$3:$V$19,3,FALSE)</f>
        <v>SR1</v>
      </c>
      <c r="S574">
        <f t="shared" si="26"/>
        <v>52.515000000000001</v>
      </c>
      <c r="T574" t="str">
        <f>VLOOKUP(S574,'Heating Units'!$B$2:$D$9,3,TRUE)</f>
        <v>XS</v>
      </c>
    </row>
    <row r="575" spans="1:20" x14ac:dyDescent="0.25">
      <c r="A575" s="2">
        <f t="shared" si="24"/>
        <v>3</v>
      </c>
      <c r="B575" t="s">
        <v>535</v>
      </c>
      <c r="C575" t="s">
        <v>364</v>
      </c>
      <c r="D575" t="s">
        <v>483</v>
      </c>
      <c r="E575" t="s">
        <v>484</v>
      </c>
      <c r="F575" t="s">
        <v>502</v>
      </c>
      <c r="G575" t="s">
        <v>37</v>
      </c>
      <c r="H575">
        <v>19.399999999999999</v>
      </c>
      <c r="I575">
        <v>20.7</v>
      </c>
      <c r="J575">
        <v>3.03</v>
      </c>
      <c r="K575">
        <v>2.7</v>
      </c>
      <c r="L575" t="s">
        <v>35</v>
      </c>
      <c r="M575" t="s">
        <v>40</v>
      </c>
      <c r="N575" t="s">
        <v>54</v>
      </c>
      <c r="O575">
        <v>2.5</v>
      </c>
      <c r="P575">
        <v>5.52</v>
      </c>
      <c r="Q575">
        <f t="shared" si="25"/>
        <v>67.27</v>
      </c>
      <c r="R575" t="str">
        <f>VLOOKUP(M575,'Footing table'!$B$3:$V$19,3,FALSE)</f>
        <v>SR1</v>
      </c>
      <c r="S575">
        <f t="shared" si="26"/>
        <v>52.38</v>
      </c>
      <c r="T575" t="str">
        <f>VLOOKUP(S575,'Heating Units'!$B$2:$D$9,3,TRUE)</f>
        <v>XS</v>
      </c>
    </row>
    <row r="576" spans="1:20" x14ac:dyDescent="0.25">
      <c r="A576" s="2">
        <f t="shared" si="24"/>
        <v>5</v>
      </c>
      <c r="B576" t="s">
        <v>504</v>
      </c>
      <c r="C576" t="s">
        <v>364</v>
      </c>
      <c r="D576" t="s">
        <v>483</v>
      </c>
      <c r="E576" t="s">
        <v>484</v>
      </c>
      <c r="F576" t="s">
        <v>505</v>
      </c>
      <c r="G576" t="s">
        <v>39</v>
      </c>
      <c r="H576">
        <v>19.29</v>
      </c>
      <c r="I576">
        <v>18.88</v>
      </c>
      <c r="J576">
        <v>3.03</v>
      </c>
      <c r="K576">
        <v>2.7</v>
      </c>
      <c r="L576" t="s">
        <v>35</v>
      </c>
      <c r="M576" t="s">
        <v>40</v>
      </c>
      <c r="N576" t="s">
        <v>54</v>
      </c>
      <c r="O576">
        <v>2.5</v>
      </c>
      <c r="P576">
        <v>0</v>
      </c>
      <c r="Q576">
        <f t="shared" si="25"/>
        <v>67.765999999999991</v>
      </c>
      <c r="R576" t="str">
        <f>VLOOKUP(M576,'Footing table'!$B$3:$V$19,3,FALSE)</f>
        <v>SR1</v>
      </c>
      <c r="S576">
        <f t="shared" si="26"/>
        <v>52.082999999999998</v>
      </c>
      <c r="T576" t="str">
        <f>VLOOKUP(S576,'Heating Units'!$B$2:$D$9,3,TRUE)</f>
        <v>XS</v>
      </c>
    </row>
    <row r="577" spans="1:20" x14ac:dyDescent="0.25">
      <c r="A577" s="2">
        <f t="shared" si="24"/>
        <v>5</v>
      </c>
      <c r="B577" t="s">
        <v>516</v>
      </c>
      <c r="C577" t="s">
        <v>364</v>
      </c>
      <c r="D577" t="s">
        <v>483</v>
      </c>
      <c r="E577" t="s">
        <v>484</v>
      </c>
      <c r="F577" t="s">
        <v>505</v>
      </c>
      <c r="G577" t="s">
        <v>39</v>
      </c>
      <c r="H577">
        <v>19.25</v>
      </c>
      <c r="I577">
        <v>18.09</v>
      </c>
      <c r="J577">
        <v>3.03</v>
      </c>
      <c r="K577">
        <v>2.7</v>
      </c>
      <c r="L577" t="s">
        <v>35</v>
      </c>
      <c r="M577" t="s">
        <v>40</v>
      </c>
      <c r="N577" t="s">
        <v>54</v>
      </c>
      <c r="O577">
        <v>2.5</v>
      </c>
      <c r="P577">
        <v>0</v>
      </c>
      <c r="Q577">
        <f t="shared" si="25"/>
        <v>65.593000000000004</v>
      </c>
      <c r="R577" t="str">
        <f>VLOOKUP(M577,'Footing table'!$B$3:$V$19,3,FALSE)</f>
        <v>SR1</v>
      </c>
      <c r="S577">
        <f t="shared" si="26"/>
        <v>51.975000000000001</v>
      </c>
      <c r="T577" t="str">
        <f>VLOOKUP(S577,'Heating Units'!$B$2:$D$9,3,TRUE)</f>
        <v>XS</v>
      </c>
    </row>
    <row r="578" spans="1:20" x14ac:dyDescent="0.25">
      <c r="A578" s="2">
        <f t="shared" si="24"/>
        <v>5</v>
      </c>
      <c r="B578" t="s">
        <v>495</v>
      </c>
      <c r="C578" t="s">
        <v>364</v>
      </c>
      <c r="D578" t="s">
        <v>483</v>
      </c>
      <c r="E578" t="s">
        <v>484</v>
      </c>
      <c r="F578" t="s">
        <v>527</v>
      </c>
      <c r="G578" t="s">
        <v>46</v>
      </c>
      <c r="H578">
        <v>19.239999999999998</v>
      </c>
      <c r="I578">
        <v>18.09</v>
      </c>
      <c r="J578">
        <v>3.03</v>
      </c>
      <c r="K578">
        <v>2.7</v>
      </c>
      <c r="L578" t="s">
        <v>35</v>
      </c>
      <c r="M578" t="s">
        <v>40</v>
      </c>
      <c r="N578" t="s">
        <v>54</v>
      </c>
      <c r="O578">
        <v>2.5</v>
      </c>
      <c r="P578">
        <v>4.45</v>
      </c>
      <c r="Q578">
        <f t="shared" si="25"/>
        <v>61.132999999999996</v>
      </c>
      <c r="R578" t="str">
        <f>VLOOKUP(M578,'Footing table'!$B$3:$V$19,3,FALSE)</f>
        <v>SR1</v>
      </c>
      <c r="S578">
        <f t="shared" si="26"/>
        <v>51.948</v>
      </c>
      <c r="T578" t="str">
        <f>VLOOKUP(S578,'Heating Units'!$B$2:$D$9,3,TRUE)</f>
        <v>XS</v>
      </c>
    </row>
    <row r="579" spans="1:20" x14ac:dyDescent="0.25">
      <c r="A579" s="2">
        <f t="shared" ref="A579:A642" si="27">VALUE(MID(B579,3,2))</f>
        <v>3</v>
      </c>
      <c r="B579" t="s">
        <v>536</v>
      </c>
      <c r="C579" t="s">
        <v>364</v>
      </c>
      <c r="D579" t="s">
        <v>483</v>
      </c>
      <c r="E579" t="s">
        <v>484</v>
      </c>
      <c r="F579" t="s">
        <v>491</v>
      </c>
      <c r="G579" t="s">
        <v>37</v>
      </c>
      <c r="H579">
        <v>19.07</v>
      </c>
      <c r="I579">
        <v>18.29</v>
      </c>
      <c r="J579">
        <v>3.03</v>
      </c>
      <c r="K579">
        <v>2.7</v>
      </c>
      <c r="L579" t="s">
        <v>35</v>
      </c>
      <c r="M579" t="s">
        <v>40</v>
      </c>
      <c r="N579" t="s">
        <v>54</v>
      </c>
      <c r="O579">
        <v>2.5</v>
      </c>
      <c r="P579">
        <v>0</v>
      </c>
      <c r="Q579">
        <f t="shared" ref="Q579:Q642" si="28">H579+I579*K579-O579-P579</f>
        <v>65.953000000000003</v>
      </c>
      <c r="R579" t="str">
        <f>VLOOKUP(M579,'Footing table'!$B$3:$V$19,3,FALSE)</f>
        <v>SR1</v>
      </c>
      <c r="S579">
        <f t="shared" ref="S579:S642" si="29">H579*K579</f>
        <v>51.489000000000004</v>
      </c>
      <c r="T579" t="str">
        <f>VLOOKUP(S579,'Heating Units'!$B$2:$D$9,3,TRUE)</f>
        <v>XS</v>
      </c>
    </row>
    <row r="580" spans="1:20" x14ac:dyDescent="0.25">
      <c r="A580" s="2">
        <f t="shared" si="27"/>
        <v>5</v>
      </c>
      <c r="B580" t="s">
        <v>497</v>
      </c>
      <c r="C580" t="s">
        <v>364</v>
      </c>
      <c r="D580" t="s">
        <v>483</v>
      </c>
      <c r="E580" t="s">
        <v>484</v>
      </c>
      <c r="F580" t="s">
        <v>517</v>
      </c>
      <c r="G580" t="s">
        <v>39</v>
      </c>
      <c r="H580">
        <v>18.8</v>
      </c>
      <c r="I580">
        <v>18.86</v>
      </c>
      <c r="J580">
        <v>3.03</v>
      </c>
      <c r="K580">
        <v>2.7</v>
      </c>
      <c r="L580" t="s">
        <v>35</v>
      </c>
      <c r="M580" t="s">
        <v>40</v>
      </c>
      <c r="N580" t="s">
        <v>54</v>
      </c>
      <c r="O580">
        <v>2.5</v>
      </c>
      <c r="P580">
        <v>0</v>
      </c>
      <c r="Q580">
        <f t="shared" si="28"/>
        <v>67.222000000000008</v>
      </c>
      <c r="R580" t="str">
        <f>VLOOKUP(M580,'Footing table'!$B$3:$V$19,3,FALSE)</f>
        <v>SR1</v>
      </c>
      <c r="S580">
        <f t="shared" si="29"/>
        <v>50.760000000000005</v>
      </c>
      <c r="T580" t="str">
        <f>VLOOKUP(S580,'Heating Units'!$B$2:$D$9,3,TRUE)</f>
        <v>XS</v>
      </c>
    </row>
    <row r="581" spans="1:20" x14ac:dyDescent="0.25">
      <c r="A581" s="2">
        <f t="shared" si="27"/>
        <v>5</v>
      </c>
      <c r="B581" t="s">
        <v>504</v>
      </c>
      <c r="C581" t="s">
        <v>364</v>
      </c>
      <c r="D581" t="s">
        <v>483</v>
      </c>
      <c r="E581" t="s">
        <v>484</v>
      </c>
      <c r="F581" t="s">
        <v>505</v>
      </c>
      <c r="G581" t="s">
        <v>39</v>
      </c>
      <c r="H581">
        <v>18.09</v>
      </c>
      <c r="I581">
        <v>18.45</v>
      </c>
      <c r="J581">
        <v>3.03</v>
      </c>
      <c r="K581">
        <v>2.7</v>
      </c>
      <c r="L581" t="s">
        <v>35</v>
      </c>
      <c r="M581" t="s">
        <v>40</v>
      </c>
      <c r="N581" t="s">
        <v>54</v>
      </c>
      <c r="O581">
        <v>2.5</v>
      </c>
      <c r="P581">
        <v>0</v>
      </c>
      <c r="Q581">
        <f t="shared" si="28"/>
        <v>65.405000000000001</v>
      </c>
      <c r="R581" t="str">
        <f>VLOOKUP(M581,'Footing table'!$B$3:$V$19,3,FALSE)</f>
        <v>SR1</v>
      </c>
      <c r="S581">
        <f t="shared" si="29"/>
        <v>48.843000000000004</v>
      </c>
      <c r="T581" t="str">
        <f>VLOOKUP(S581,'Heating Units'!$B$2:$D$9,3,TRUE)</f>
        <v>XXS</v>
      </c>
    </row>
    <row r="582" spans="1:20" x14ac:dyDescent="0.25">
      <c r="A582" s="2">
        <f t="shared" si="27"/>
        <v>5</v>
      </c>
      <c r="B582" t="s">
        <v>504</v>
      </c>
      <c r="C582" t="s">
        <v>364</v>
      </c>
      <c r="D582" t="s">
        <v>483</v>
      </c>
      <c r="E582" t="s">
        <v>484</v>
      </c>
      <c r="F582" t="s">
        <v>505</v>
      </c>
      <c r="G582" t="s">
        <v>39</v>
      </c>
      <c r="H582">
        <v>18.09</v>
      </c>
      <c r="I582">
        <v>18.45</v>
      </c>
      <c r="J582">
        <v>3.03</v>
      </c>
      <c r="K582">
        <v>2.7</v>
      </c>
      <c r="L582" t="s">
        <v>35</v>
      </c>
      <c r="M582" t="s">
        <v>40</v>
      </c>
      <c r="N582" t="s">
        <v>54</v>
      </c>
      <c r="O582">
        <v>2.5</v>
      </c>
      <c r="P582">
        <v>0</v>
      </c>
      <c r="Q582">
        <f t="shared" si="28"/>
        <v>65.405000000000001</v>
      </c>
      <c r="R582" t="str">
        <f>VLOOKUP(M582,'Footing table'!$B$3:$V$19,3,FALSE)</f>
        <v>SR1</v>
      </c>
      <c r="S582">
        <f t="shared" si="29"/>
        <v>48.843000000000004</v>
      </c>
      <c r="T582" t="str">
        <f>VLOOKUP(S582,'Heating Units'!$B$2:$D$9,3,TRUE)</f>
        <v>XXS</v>
      </c>
    </row>
    <row r="583" spans="1:20" x14ac:dyDescent="0.25">
      <c r="A583" s="2">
        <f t="shared" si="27"/>
        <v>3</v>
      </c>
      <c r="B583" t="s">
        <v>537</v>
      </c>
      <c r="C583" t="s">
        <v>364</v>
      </c>
      <c r="D583" t="s">
        <v>483</v>
      </c>
      <c r="E583" t="s">
        <v>484</v>
      </c>
      <c r="F583" t="s">
        <v>502</v>
      </c>
      <c r="G583" t="s">
        <v>37</v>
      </c>
      <c r="H583">
        <v>18.05</v>
      </c>
      <c r="I583">
        <v>18.45</v>
      </c>
      <c r="J583">
        <v>3.03</v>
      </c>
      <c r="K583">
        <v>2.7</v>
      </c>
      <c r="L583" t="s">
        <v>35</v>
      </c>
      <c r="M583" t="s">
        <v>40</v>
      </c>
      <c r="N583" t="s">
        <v>54</v>
      </c>
      <c r="O583">
        <v>2.5</v>
      </c>
      <c r="P583">
        <v>0</v>
      </c>
      <c r="Q583">
        <f t="shared" si="28"/>
        <v>65.365000000000009</v>
      </c>
      <c r="R583" t="str">
        <f>VLOOKUP(M583,'Footing table'!$B$3:$V$19,3,FALSE)</f>
        <v>SR1</v>
      </c>
      <c r="S583">
        <f t="shared" si="29"/>
        <v>48.735000000000007</v>
      </c>
      <c r="T583" t="str">
        <f>VLOOKUP(S583,'Heating Units'!$B$2:$D$9,3,TRUE)</f>
        <v>XXS</v>
      </c>
    </row>
    <row r="584" spans="1:20" x14ac:dyDescent="0.25">
      <c r="A584" s="2">
        <f t="shared" si="27"/>
        <v>3</v>
      </c>
      <c r="B584" t="s">
        <v>538</v>
      </c>
      <c r="C584" t="s">
        <v>364</v>
      </c>
      <c r="D584" t="s">
        <v>483</v>
      </c>
      <c r="E584" t="s">
        <v>484</v>
      </c>
      <c r="F584" t="s">
        <v>502</v>
      </c>
      <c r="G584" t="s">
        <v>37</v>
      </c>
      <c r="H584">
        <v>18.05</v>
      </c>
      <c r="I584">
        <v>18.45</v>
      </c>
      <c r="J584">
        <v>3.03</v>
      </c>
      <c r="K584">
        <v>2.7</v>
      </c>
      <c r="L584" t="s">
        <v>35</v>
      </c>
      <c r="M584" t="s">
        <v>40</v>
      </c>
      <c r="N584" t="s">
        <v>54</v>
      </c>
      <c r="O584">
        <v>2.5</v>
      </c>
      <c r="P584">
        <v>0</v>
      </c>
      <c r="Q584">
        <f t="shared" si="28"/>
        <v>65.365000000000009</v>
      </c>
      <c r="R584" t="str">
        <f>VLOOKUP(M584,'Footing table'!$B$3:$V$19,3,FALSE)</f>
        <v>SR1</v>
      </c>
      <c r="S584">
        <f t="shared" si="29"/>
        <v>48.735000000000007</v>
      </c>
      <c r="T584" t="str">
        <f>VLOOKUP(S584,'Heating Units'!$B$2:$D$9,3,TRUE)</f>
        <v>XXS</v>
      </c>
    </row>
    <row r="585" spans="1:20" x14ac:dyDescent="0.25">
      <c r="A585" s="2">
        <f t="shared" si="27"/>
        <v>3</v>
      </c>
      <c r="B585" t="s">
        <v>539</v>
      </c>
      <c r="C585" t="s">
        <v>364</v>
      </c>
      <c r="D585" t="s">
        <v>483</v>
      </c>
      <c r="E585" t="s">
        <v>484</v>
      </c>
      <c r="F585" t="s">
        <v>502</v>
      </c>
      <c r="G585" t="s">
        <v>37</v>
      </c>
      <c r="H585">
        <v>18.05</v>
      </c>
      <c r="I585">
        <v>18.45</v>
      </c>
      <c r="J585">
        <v>3.03</v>
      </c>
      <c r="K585">
        <v>2.7</v>
      </c>
      <c r="L585" t="s">
        <v>35</v>
      </c>
      <c r="M585" t="s">
        <v>40</v>
      </c>
      <c r="N585" t="s">
        <v>54</v>
      </c>
      <c r="O585">
        <v>2.5</v>
      </c>
      <c r="P585">
        <v>0</v>
      </c>
      <c r="Q585">
        <f t="shared" si="28"/>
        <v>65.365000000000009</v>
      </c>
      <c r="R585" t="str">
        <f>VLOOKUP(M585,'Footing table'!$B$3:$V$19,3,FALSE)</f>
        <v>SR1</v>
      </c>
      <c r="S585">
        <f t="shared" si="29"/>
        <v>48.735000000000007</v>
      </c>
      <c r="T585" t="str">
        <f>VLOOKUP(S585,'Heating Units'!$B$2:$D$9,3,TRUE)</f>
        <v>XXS</v>
      </c>
    </row>
    <row r="586" spans="1:20" x14ac:dyDescent="0.25">
      <c r="A586" s="2">
        <f t="shared" si="27"/>
        <v>3</v>
      </c>
      <c r="B586" t="s">
        <v>540</v>
      </c>
      <c r="C586" t="s">
        <v>501</v>
      </c>
      <c r="D586" t="s">
        <v>483</v>
      </c>
      <c r="E586" t="s">
        <v>484</v>
      </c>
      <c r="F586" t="s">
        <v>491</v>
      </c>
      <c r="G586" t="s">
        <v>37</v>
      </c>
      <c r="H586">
        <v>18.05</v>
      </c>
      <c r="I586">
        <v>18.45</v>
      </c>
      <c r="J586">
        <v>3.03</v>
      </c>
      <c r="K586">
        <v>2.7</v>
      </c>
      <c r="L586" t="s">
        <v>35</v>
      </c>
      <c r="M586" t="s">
        <v>40</v>
      </c>
      <c r="N586" t="s">
        <v>54</v>
      </c>
      <c r="O586">
        <v>2.5</v>
      </c>
      <c r="P586">
        <v>0</v>
      </c>
      <c r="Q586">
        <f t="shared" si="28"/>
        <v>65.365000000000009</v>
      </c>
      <c r="R586" t="str">
        <f>VLOOKUP(M586,'Footing table'!$B$3:$V$19,3,FALSE)</f>
        <v>SR1</v>
      </c>
      <c r="S586">
        <f t="shared" si="29"/>
        <v>48.735000000000007</v>
      </c>
      <c r="T586" t="str">
        <f>VLOOKUP(S586,'Heating Units'!$B$2:$D$9,3,TRUE)</f>
        <v>XXS</v>
      </c>
    </row>
    <row r="587" spans="1:20" x14ac:dyDescent="0.25">
      <c r="A587" s="2">
        <f t="shared" si="27"/>
        <v>4</v>
      </c>
      <c r="B587" t="s">
        <v>541</v>
      </c>
      <c r="C587" t="s">
        <v>364</v>
      </c>
      <c r="D587" t="s">
        <v>483</v>
      </c>
      <c r="E587" t="s">
        <v>484</v>
      </c>
      <c r="F587" t="s">
        <v>487</v>
      </c>
      <c r="G587" t="s">
        <v>37</v>
      </c>
      <c r="H587">
        <v>18.05</v>
      </c>
      <c r="I587">
        <v>18.45</v>
      </c>
      <c r="J587">
        <v>3.01</v>
      </c>
      <c r="K587">
        <v>2.7</v>
      </c>
      <c r="L587" t="s">
        <v>35</v>
      </c>
      <c r="M587" t="s">
        <v>40</v>
      </c>
      <c r="N587" t="s">
        <v>54</v>
      </c>
      <c r="O587">
        <v>2.5</v>
      </c>
      <c r="P587">
        <v>0</v>
      </c>
      <c r="Q587">
        <f t="shared" si="28"/>
        <v>65.365000000000009</v>
      </c>
      <c r="R587" t="str">
        <f>VLOOKUP(M587,'Footing table'!$B$3:$V$19,3,FALSE)</f>
        <v>SR1</v>
      </c>
      <c r="S587">
        <f t="shared" si="29"/>
        <v>48.735000000000007</v>
      </c>
      <c r="T587" t="str">
        <f>VLOOKUP(S587,'Heating Units'!$B$2:$D$9,3,TRUE)</f>
        <v>XXS</v>
      </c>
    </row>
    <row r="588" spans="1:20" x14ac:dyDescent="0.25">
      <c r="A588" s="2">
        <f t="shared" si="27"/>
        <v>4</v>
      </c>
      <c r="B588" t="s">
        <v>542</v>
      </c>
      <c r="C588" t="s">
        <v>364</v>
      </c>
      <c r="D588" t="s">
        <v>483</v>
      </c>
      <c r="E588" t="s">
        <v>484</v>
      </c>
      <c r="F588" t="s">
        <v>487</v>
      </c>
      <c r="G588" t="s">
        <v>37</v>
      </c>
      <c r="H588">
        <v>18.05</v>
      </c>
      <c r="I588">
        <v>18.45</v>
      </c>
      <c r="J588">
        <v>3.01</v>
      </c>
      <c r="K588">
        <v>2.7</v>
      </c>
      <c r="L588" t="s">
        <v>35</v>
      </c>
      <c r="M588" t="s">
        <v>40</v>
      </c>
      <c r="N588" t="s">
        <v>54</v>
      </c>
      <c r="O588">
        <v>4.63</v>
      </c>
      <c r="P588">
        <v>0</v>
      </c>
      <c r="Q588">
        <f t="shared" si="28"/>
        <v>63.235000000000007</v>
      </c>
      <c r="R588" t="str">
        <f>VLOOKUP(M588,'Footing table'!$B$3:$V$19,3,FALSE)</f>
        <v>SR1</v>
      </c>
      <c r="S588">
        <f t="shared" si="29"/>
        <v>48.735000000000007</v>
      </c>
      <c r="T588" t="str">
        <f>VLOOKUP(S588,'Heating Units'!$B$2:$D$9,3,TRUE)</f>
        <v>XXS</v>
      </c>
    </row>
    <row r="589" spans="1:20" x14ac:dyDescent="0.25">
      <c r="A589" s="2">
        <f t="shared" si="27"/>
        <v>4</v>
      </c>
      <c r="B589" t="s">
        <v>543</v>
      </c>
      <c r="C589" t="s">
        <v>364</v>
      </c>
      <c r="D589" t="s">
        <v>483</v>
      </c>
      <c r="E589" t="s">
        <v>484</v>
      </c>
      <c r="F589" t="s">
        <v>487</v>
      </c>
      <c r="G589" t="s">
        <v>37</v>
      </c>
      <c r="H589">
        <v>18.05</v>
      </c>
      <c r="I589">
        <v>18.45</v>
      </c>
      <c r="J589">
        <v>3.01</v>
      </c>
      <c r="K589">
        <v>2.7</v>
      </c>
      <c r="L589" t="s">
        <v>35</v>
      </c>
      <c r="M589" t="s">
        <v>40</v>
      </c>
      <c r="N589" t="s">
        <v>54</v>
      </c>
      <c r="O589">
        <v>6.75</v>
      </c>
      <c r="P589">
        <v>0</v>
      </c>
      <c r="Q589">
        <f t="shared" si="28"/>
        <v>61.115000000000009</v>
      </c>
      <c r="R589" t="str">
        <f>VLOOKUP(M589,'Footing table'!$B$3:$V$19,3,FALSE)</f>
        <v>SR1</v>
      </c>
      <c r="S589">
        <f t="shared" si="29"/>
        <v>48.735000000000007</v>
      </c>
      <c r="T589" t="str">
        <f>VLOOKUP(S589,'Heating Units'!$B$2:$D$9,3,TRUE)</f>
        <v>XXS</v>
      </c>
    </row>
    <row r="590" spans="1:20" x14ac:dyDescent="0.25">
      <c r="A590" s="2">
        <f t="shared" si="27"/>
        <v>4</v>
      </c>
      <c r="B590" t="s">
        <v>544</v>
      </c>
      <c r="C590" t="s">
        <v>364</v>
      </c>
      <c r="D590" t="s">
        <v>483</v>
      </c>
      <c r="E590" t="s">
        <v>484</v>
      </c>
      <c r="F590" t="s">
        <v>487</v>
      </c>
      <c r="G590" t="s">
        <v>37</v>
      </c>
      <c r="H590">
        <v>18.05</v>
      </c>
      <c r="I590">
        <v>18.45</v>
      </c>
      <c r="J590">
        <v>3.01</v>
      </c>
      <c r="K590">
        <v>2.7</v>
      </c>
      <c r="L590" t="s">
        <v>35</v>
      </c>
      <c r="M590" t="s">
        <v>40</v>
      </c>
      <c r="N590" t="s">
        <v>54</v>
      </c>
      <c r="O590">
        <v>4.25</v>
      </c>
      <c r="P590">
        <v>0</v>
      </c>
      <c r="Q590">
        <f t="shared" si="28"/>
        <v>63.615000000000009</v>
      </c>
      <c r="R590" t="str">
        <f>VLOOKUP(M590,'Footing table'!$B$3:$V$19,3,FALSE)</f>
        <v>SR1</v>
      </c>
      <c r="S590">
        <f t="shared" si="29"/>
        <v>48.735000000000007</v>
      </c>
      <c r="T590" t="str">
        <f>VLOOKUP(S590,'Heating Units'!$B$2:$D$9,3,TRUE)</f>
        <v>XXS</v>
      </c>
    </row>
    <row r="591" spans="1:20" x14ac:dyDescent="0.25">
      <c r="A591" s="2">
        <f t="shared" si="27"/>
        <v>5</v>
      </c>
      <c r="B591" t="s">
        <v>512</v>
      </c>
      <c r="C591" t="s">
        <v>364</v>
      </c>
      <c r="D591" t="s">
        <v>483</v>
      </c>
      <c r="E591" t="s">
        <v>484</v>
      </c>
      <c r="F591" t="s">
        <v>485</v>
      </c>
      <c r="G591" t="s">
        <v>39</v>
      </c>
      <c r="H591">
        <v>17.71</v>
      </c>
      <c r="I591">
        <v>18.309999999999999</v>
      </c>
      <c r="J591">
        <v>3.03</v>
      </c>
      <c r="K591">
        <v>2.7</v>
      </c>
      <c r="L591" t="s">
        <v>35</v>
      </c>
      <c r="M591" t="s">
        <v>40</v>
      </c>
      <c r="N591" t="s">
        <v>54</v>
      </c>
      <c r="O591">
        <v>4.63</v>
      </c>
      <c r="P591">
        <v>5.52</v>
      </c>
      <c r="Q591">
        <f t="shared" si="28"/>
        <v>56.996999999999986</v>
      </c>
      <c r="R591" t="str">
        <f>VLOOKUP(M591,'Footing table'!$B$3:$V$19,3,FALSE)</f>
        <v>SR1</v>
      </c>
      <c r="S591">
        <f t="shared" si="29"/>
        <v>47.817000000000007</v>
      </c>
      <c r="T591" t="str">
        <f>VLOOKUP(S591,'Heating Units'!$B$2:$D$9,3,TRUE)</f>
        <v>XXS</v>
      </c>
    </row>
    <row r="592" spans="1:20" x14ac:dyDescent="0.25">
      <c r="A592" s="2">
        <f t="shared" si="27"/>
        <v>3</v>
      </c>
      <c r="B592" t="s">
        <v>545</v>
      </c>
      <c r="C592" t="s">
        <v>364</v>
      </c>
      <c r="D592" t="s">
        <v>483</v>
      </c>
      <c r="E592" t="s">
        <v>484</v>
      </c>
      <c r="F592" t="s">
        <v>502</v>
      </c>
      <c r="G592" t="s">
        <v>37</v>
      </c>
      <c r="H592">
        <v>17.670000000000002</v>
      </c>
      <c r="I592">
        <v>18.309999999999999</v>
      </c>
      <c r="J592">
        <v>3.03</v>
      </c>
      <c r="K592">
        <v>2.7</v>
      </c>
      <c r="L592" t="s">
        <v>35</v>
      </c>
      <c r="M592" t="s">
        <v>40</v>
      </c>
      <c r="N592" t="s">
        <v>54</v>
      </c>
      <c r="O592">
        <v>6.75</v>
      </c>
      <c r="P592">
        <v>5.52</v>
      </c>
      <c r="Q592">
        <f t="shared" si="28"/>
        <v>54.837000000000003</v>
      </c>
      <c r="R592" t="str">
        <f>VLOOKUP(M592,'Footing table'!$B$3:$V$19,3,FALSE)</f>
        <v>SR1</v>
      </c>
      <c r="S592">
        <f t="shared" si="29"/>
        <v>47.70900000000001</v>
      </c>
      <c r="T592" t="str">
        <f>VLOOKUP(S592,'Heating Units'!$B$2:$D$9,3,TRUE)</f>
        <v>XXS</v>
      </c>
    </row>
    <row r="593" spans="1:20" x14ac:dyDescent="0.25">
      <c r="A593" s="2">
        <f t="shared" si="27"/>
        <v>4</v>
      </c>
      <c r="B593" t="s">
        <v>546</v>
      </c>
      <c r="C593" t="s">
        <v>364</v>
      </c>
      <c r="D593" t="s">
        <v>483</v>
      </c>
      <c r="E593" t="s">
        <v>484</v>
      </c>
      <c r="F593" t="s">
        <v>487</v>
      </c>
      <c r="G593" t="s">
        <v>37</v>
      </c>
      <c r="H593">
        <v>17.670000000000002</v>
      </c>
      <c r="I593">
        <v>18.309999999999999</v>
      </c>
      <c r="J593">
        <v>3.01</v>
      </c>
      <c r="K593">
        <v>2.7</v>
      </c>
      <c r="L593" t="s">
        <v>35</v>
      </c>
      <c r="M593" t="s">
        <v>40</v>
      </c>
      <c r="N593" t="s">
        <v>54</v>
      </c>
      <c r="O593">
        <v>2.5</v>
      </c>
      <c r="P593">
        <v>5.52</v>
      </c>
      <c r="Q593">
        <f t="shared" si="28"/>
        <v>59.087000000000003</v>
      </c>
      <c r="R593" t="str">
        <f>VLOOKUP(M593,'Footing table'!$B$3:$V$19,3,FALSE)</f>
        <v>SR1</v>
      </c>
      <c r="S593">
        <f t="shared" si="29"/>
        <v>47.70900000000001</v>
      </c>
      <c r="T593" t="str">
        <f>VLOOKUP(S593,'Heating Units'!$B$2:$D$9,3,TRUE)</f>
        <v>XXS</v>
      </c>
    </row>
    <row r="594" spans="1:20" x14ac:dyDescent="0.25">
      <c r="A594" s="2">
        <f t="shared" si="27"/>
        <v>5</v>
      </c>
      <c r="B594" t="s">
        <v>495</v>
      </c>
      <c r="C594" t="s">
        <v>364</v>
      </c>
      <c r="D594" t="s">
        <v>483</v>
      </c>
      <c r="E594" t="s">
        <v>484</v>
      </c>
      <c r="F594" t="s">
        <v>496</v>
      </c>
      <c r="G594" t="s">
        <v>46</v>
      </c>
      <c r="H594">
        <v>17.28</v>
      </c>
      <c r="I594">
        <v>18.64</v>
      </c>
      <c r="J594">
        <v>3.03</v>
      </c>
      <c r="K594">
        <v>2.7</v>
      </c>
      <c r="L594" t="s">
        <v>35</v>
      </c>
      <c r="M594" t="s">
        <v>40</v>
      </c>
      <c r="N594" t="s">
        <v>54</v>
      </c>
      <c r="O594">
        <v>2.5</v>
      </c>
      <c r="P594">
        <v>0</v>
      </c>
      <c r="Q594">
        <f t="shared" si="28"/>
        <v>65.108000000000004</v>
      </c>
      <c r="R594" t="str">
        <f>VLOOKUP(M594,'Footing table'!$B$3:$V$19,3,FALSE)</f>
        <v>SR1</v>
      </c>
      <c r="S594">
        <f t="shared" si="29"/>
        <v>46.656000000000006</v>
      </c>
      <c r="T594" t="str">
        <f>VLOOKUP(S594,'Heating Units'!$B$2:$D$9,3,TRUE)</f>
        <v>XXS</v>
      </c>
    </row>
    <row r="595" spans="1:20" x14ac:dyDescent="0.25">
      <c r="A595" s="2">
        <f t="shared" si="27"/>
        <v>3</v>
      </c>
      <c r="B595" t="s">
        <v>547</v>
      </c>
      <c r="C595" t="s">
        <v>364</v>
      </c>
      <c r="D595" t="s">
        <v>483</v>
      </c>
      <c r="E595" t="s">
        <v>484</v>
      </c>
      <c r="F595" t="s">
        <v>502</v>
      </c>
      <c r="G595" t="s">
        <v>37</v>
      </c>
      <c r="H595">
        <v>17.190000000000001</v>
      </c>
      <c r="I595">
        <v>18.27</v>
      </c>
      <c r="J595">
        <v>3.03</v>
      </c>
      <c r="K595">
        <v>2.7</v>
      </c>
      <c r="L595" t="s">
        <v>35</v>
      </c>
      <c r="M595" t="s">
        <v>40</v>
      </c>
      <c r="N595" t="s">
        <v>54</v>
      </c>
      <c r="O595">
        <v>2.5</v>
      </c>
      <c r="P595">
        <v>0</v>
      </c>
      <c r="Q595">
        <f t="shared" si="28"/>
        <v>64.019000000000005</v>
      </c>
      <c r="R595" t="str">
        <f>VLOOKUP(M595,'Footing table'!$B$3:$V$19,3,FALSE)</f>
        <v>SR1</v>
      </c>
      <c r="S595">
        <f t="shared" si="29"/>
        <v>46.413000000000004</v>
      </c>
      <c r="T595" t="str">
        <f>VLOOKUP(S595,'Heating Units'!$B$2:$D$9,3,TRUE)</f>
        <v>XXS</v>
      </c>
    </row>
    <row r="596" spans="1:20" x14ac:dyDescent="0.25">
      <c r="A596" s="2">
        <f t="shared" si="27"/>
        <v>3</v>
      </c>
      <c r="B596" t="s">
        <v>548</v>
      </c>
      <c r="C596" t="s">
        <v>364</v>
      </c>
      <c r="D596" t="s">
        <v>483</v>
      </c>
      <c r="E596" t="s">
        <v>484</v>
      </c>
      <c r="F596" t="s">
        <v>491</v>
      </c>
      <c r="G596" t="s">
        <v>37</v>
      </c>
      <c r="H596">
        <v>17.07</v>
      </c>
      <c r="I596">
        <v>18.079999999999998</v>
      </c>
      <c r="J596">
        <v>3.03</v>
      </c>
      <c r="K596">
        <v>2.7</v>
      </c>
      <c r="L596" t="s">
        <v>35</v>
      </c>
      <c r="M596" t="s">
        <v>40</v>
      </c>
      <c r="N596" t="s">
        <v>54</v>
      </c>
      <c r="O596">
        <v>2.5</v>
      </c>
      <c r="P596">
        <v>0</v>
      </c>
      <c r="Q596">
        <f t="shared" si="28"/>
        <v>63.385999999999996</v>
      </c>
      <c r="R596" t="str">
        <f>VLOOKUP(M596,'Footing table'!$B$3:$V$19,3,FALSE)</f>
        <v>SR1</v>
      </c>
      <c r="S596">
        <f t="shared" si="29"/>
        <v>46.089000000000006</v>
      </c>
      <c r="T596" t="str">
        <f>VLOOKUP(S596,'Heating Units'!$B$2:$D$9,3,TRUE)</f>
        <v>XXS</v>
      </c>
    </row>
    <row r="597" spans="1:20" x14ac:dyDescent="0.25">
      <c r="A597" s="2">
        <f t="shared" si="27"/>
        <v>4</v>
      </c>
      <c r="B597" t="s">
        <v>549</v>
      </c>
      <c r="C597" t="s">
        <v>364</v>
      </c>
      <c r="D597" t="s">
        <v>483</v>
      </c>
      <c r="E597" t="s">
        <v>484</v>
      </c>
      <c r="F597" t="s">
        <v>487</v>
      </c>
      <c r="G597" t="s">
        <v>37</v>
      </c>
      <c r="H597">
        <v>17.07</v>
      </c>
      <c r="I597">
        <v>18.079999999999998</v>
      </c>
      <c r="J597">
        <v>3.01</v>
      </c>
      <c r="K597">
        <v>2.7</v>
      </c>
      <c r="L597" t="s">
        <v>35</v>
      </c>
      <c r="M597" t="s">
        <v>40</v>
      </c>
      <c r="N597" t="s">
        <v>54</v>
      </c>
      <c r="O597">
        <v>2.13</v>
      </c>
      <c r="P597">
        <v>0</v>
      </c>
      <c r="Q597">
        <f t="shared" si="28"/>
        <v>63.755999999999993</v>
      </c>
      <c r="R597" t="str">
        <f>VLOOKUP(M597,'Footing table'!$B$3:$V$19,3,FALSE)</f>
        <v>SR1</v>
      </c>
      <c r="S597">
        <f t="shared" si="29"/>
        <v>46.089000000000006</v>
      </c>
      <c r="T597" t="str">
        <f>VLOOKUP(S597,'Heating Units'!$B$2:$D$9,3,TRUE)</f>
        <v>XXS</v>
      </c>
    </row>
    <row r="598" spans="1:20" x14ac:dyDescent="0.25">
      <c r="A598" s="2">
        <f t="shared" si="27"/>
        <v>5</v>
      </c>
      <c r="B598" t="s">
        <v>133</v>
      </c>
      <c r="C598" t="s">
        <v>550</v>
      </c>
      <c r="D598" t="s">
        <v>483</v>
      </c>
      <c r="E598" t="s">
        <v>484</v>
      </c>
      <c r="F598" t="s">
        <v>505</v>
      </c>
      <c r="G598" t="s">
        <v>39</v>
      </c>
      <c r="H598">
        <v>17.07</v>
      </c>
      <c r="I598">
        <v>18.079999999999998</v>
      </c>
      <c r="J598">
        <v>3.03</v>
      </c>
      <c r="K598">
        <v>2.7</v>
      </c>
      <c r="L598" t="s">
        <v>35</v>
      </c>
      <c r="M598" t="s">
        <v>40</v>
      </c>
      <c r="N598" t="s">
        <v>54</v>
      </c>
      <c r="O598">
        <v>2.13</v>
      </c>
      <c r="P598">
        <v>0</v>
      </c>
      <c r="Q598">
        <f t="shared" si="28"/>
        <v>63.755999999999993</v>
      </c>
      <c r="R598" t="str">
        <f>VLOOKUP(M598,'Footing table'!$B$3:$V$19,3,FALSE)</f>
        <v>SR1</v>
      </c>
      <c r="S598">
        <f t="shared" si="29"/>
        <v>46.089000000000006</v>
      </c>
      <c r="T598" t="str">
        <f>VLOOKUP(S598,'Heating Units'!$B$2:$D$9,3,TRUE)</f>
        <v>XXS</v>
      </c>
    </row>
    <row r="599" spans="1:20" x14ac:dyDescent="0.25">
      <c r="A599" s="2">
        <f t="shared" si="27"/>
        <v>5</v>
      </c>
      <c r="B599" t="s">
        <v>504</v>
      </c>
      <c r="C599" t="s">
        <v>501</v>
      </c>
      <c r="D599" t="s">
        <v>483</v>
      </c>
      <c r="E599" t="s">
        <v>484</v>
      </c>
      <c r="F599" t="s">
        <v>505</v>
      </c>
      <c r="G599" t="s">
        <v>39</v>
      </c>
      <c r="H599">
        <v>17.07</v>
      </c>
      <c r="I599">
        <v>18.079999999999998</v>
      </c>
      <c r="J599">
        <v>3.03</v>
      </c>
      <c r="K599">
        <v>2.7</v>
      </c>
      <c r="L599" t="s">
        <v>35</v>
      </c>
      <c r="M599" t="s">
        <v>40</v>
      </c>
      <c r="N599" t="s">
        <v>54</v>
      </c>
      <c r="O599">
        <v>2.5</v>
      </c>
      <c r="P599">
        <v>0</v>
      </c>
      <c r="Q599">
        <f t="shared" si="28"/>
        <v>63.385999999999996</v>
      </c>
      <c r="R599" t="str">
        <f>VLOOKUP(M599,'Footing table'!$B$3:$V$19,3,FALSE)</f>
        <v>SR1</v>
      </c>
      <c r="S599">
        <f t="shared" si="29"/>
        <v>46.089000000000006</v>
      </c>
      <c r="T599" t="str">
        <f>VLOOKUP(S599,'Heating Units'!$B$2:$D$9,3,TRUE)</f>
        <v>XXS</v>
      </c>
    </row>
    <row r="600" spans="1:20" x14ac:dyDescent="0.25">
      <c r="A600" s="2">
        <f t="shared" si="27"/>
        <v>5</v>
      </c>
      <c r="B600" t="s">
        <v>504</v>
      </c>
      <c r="C600" t="s">
        <v>364</v>
      </c>
      <c r="D600" t="s">
        <v>483</v>
      </c>
      <c r="E600" t="s">
        <v>484</v>
      </c>
      <c r="F600" t="s">
        <v>505</v>
      </c>
      <c r="G600" t="s">
        <v>39</v>
      </c>
      <c r="H600">
        <v>16.87</v>
      </c>
      <c r="I600">
        <v>18.010000000000002</v>
      </c>
      <c r="J600">
        <v>3.03</v>
      </c>
      <c r="K600">
        <v>2.7</v>
      </c>
      <c r="L600" t="s">
        <v>35</v>
      </c>
      <c r="M600" t="s">
        <v>40</v>
      </c>
      <c r="N600" t="s">
        <v>54</v>
      </c>
      <c r="O600">
        <v>2.5</v>
      </c>
      <c r="P600">
        <v>0</v>
      </c>
      <c r="Q600">
        <f t="shared" si="28"/>
        <v>62.997000000000014</v>
      </c>
      <c r="R600" t="str">
        <f>VLOOKUP(M600,'Footing table'!$B$3:$V$19,3,FALSE)</f>
        <v>SR1</v>
      </c>
      <c r="S600">
        <f t="shared" si="29"/>
        <v>45.549000000000007</v>
      </c>
      <c r="T600" t="str">
        <f>VLOOKUP(S600,'Heating Units'!$B$2:$D$9,3,TRUE)</f>
        <v>XXS</v>
      </c>
    </row>
    <row r="601" spans="1:20" x14ac:dyDescent="0.25">
      <c r="A601" s="2">
        <f t="shared" si="27"/>
        <v>6</v>
      </c>
      <c r="B601" t="s">
        <v>448</v>
      </c>
      <c r="C601" t="s">
        <v>364</v>
      </c>
      <c r="D601" t="s">
        <v>483</v>
      </c>
      <c r="E601" t="s">
        <v>484</v>
      </c>
      <c r="F601" t="s">
        <v>551</v>
      </c>
      <c r="G601" t="s">
        <v>46</v>
      </c>
      <c r="H601">
        <v>16.239999999999998</v>
      </c>
      <c r="I601">
        <v>16.12</v>
      </c>
      <c r="J601">
        <v>2.99</v>
      </c>
      <c r="K601">
        <v>2.7</v>
      </c>
      <c r="L601" t="s">
        <v>35</v>
      </c>
      <c r="M601" t="s">
        <v>40</v>
      </c>
      <c r="N601" t="s">
        <v>54</v>
      </c>
      <c r="O601">
        <v>2.5</v>
      </c>
      <c r="P601">
        <v>5.15</v>
      </c>
      <c r="Q601">
        <f t="shared" si="28"/>
        <v>52.114000000000011</v>
      </c>
      <c r="R601" t="str">
        <f>VLOOKUP(M601,'Footing table'!$B$3:$V$19,3,FALSE)</f>
        <v>SR1</v>
      </c>
      <c r="S601">
        <f t="shared" si="29"/>
        <v>43.847999999999999</v>
      </c>
      <c r="T601" t="str">
        <f>VLOOKUP(S601,'Heating Units'!$B$2:$D$9,3,TRUE)</f>
        <v>XXS</v>
      </c>
    </row>
    <row r="602" spans="1:20" x14ac:dyDescent="0.25">
      <c r="A602" s="2">
        <f t="shared" si="27"/>
        <v>6</v>
      </c>
      <c r="B602" t="s">
        <v>448</v>
      </c>
      <c r="C602" t="s">
        <v>364</v>
      </c>
      <c r="D602" t="s">
        <v>483</v>
      </c>
      <c r="E602" t="s">
        <v>484</v>
      </c>
      <c r="F602" t="s">
        <v>551</v>
      </c>
      <c r="G602" t="s">
        <v>46</v>
      </c>
      <c r="H602">
        <v>16.149999999999999</v>
      </c>
      <c r="I602">
        <v>16.23</v>
      </c>
      <c r="J602">
        <v>2.99</v>
      </c>
      <c r="K602">
        <v>2.7</v>
      </c>
      <c r="L602" t="s">
        <v>35</v>
      </c>
      <c r="M602" t="s">
        <v>40</v>
      </c>
      <c r="N602" t="s">
        <v>54</v>
      </c>
      <c r="O602">
        <v>2.5</v>
      </c>
      <c r="P602">
        <v>4.45</v>
      </c>
      <c r="Q602">
        <f t="shared" si="28"/>
        <v>53.021000000000001</v>
      </c>
      <c r="R602" t="str">
        <f>VLOOKUP(M602,'Footing table'!$B$3:$V$19,3,FALSE)</f>
        <v>SR1</v>
      </c>
      <c r="S602">
        <f t="shared" si="29"/>
        <v>43.604999999999997</v>
      </c>
      <c r="T602" t="str">
        <f>VLOOKUP(S602,'Heating Units'!$B$2:$D$9,3,TRUE)</f>
        <v>XXS</v>
      </c>
    </row>
    <row r="603" spans="1:20" x14ac:dyDescent="0.25">
      <c r="A603" s="2">
        <f t="shared" si="27"/>
        <v>5</v>
      </c>
      <c r="B603" t="s">
        <v>493</v>
      </c>
      <c r="C603" t="s">
        <v>364</v>
      </c>
      <c r="D603" t="s">
        <v>483</v>
      </c>
      <c r="E603" t="s">
        <v>484</v>
      </c>
      <c r="F603" t="s">
        <v>552</v>
      </c>
      <c r="G603" t="s">
        <v>46</v>
      </c>
      <c r="H603">
        <v>16.059999999999999</v>
      </c>
      <c r="I603">
        <v>19.670000000000002</v>
      </c>
      <c r="J603">
        <v>3.03</v>
      </c>
      <c r="K603">
        <v>2.7</v>
      </c>
      <c r="L603" t="s">
        <v>35</v>
      </c>
      <c r="M603" t="s">
        <v>40</v>
      </c>
      <c r="N603" t="s">
        <v>54</v>
      </c>
      <c r="O603">
        <v>4.63</v>
      </c>
      <c r="P603">
        <v>7.71</v>
      </c>
      <c r="Q603">
        <f t="shared" si="28"/>
        <v>56.829000000000015</v>
      </c>
      <c r="R603" t="str">
        <f>VLOOKUP(M603,'Footing table'!$B$3:$V$19,3,FALSE)</f>
        <v>SR1</v>
      </c>
      <c r="S603">
        <f t="shared" si="29"/>
        <v>43.362000000000002</v>
      </c>
      <c r="T603" t="str">
        <f>VLOOKUP(S603,'Heating Units'!$B$2:$D$9,3,TRUE)</f>
        <v>XXS</v>
      </c>
    </row>
    <row r="604" spans="1:20" x14ac:dyDescent="0.25">
      <c r="A604" s="2">
        <f t="shared" si="27"/>
        <v>5</v>
      </c>
      <c r="B604" t="s">
        <v>497</v>
      </c>
      <c r="C604" t="s">
        <v>364</v>
      </c>
      <c r="D604" t="s">
        <v>483</v>
      </c>
      <c r="E604" t="s">
        <v>484</v>
      </c>
      <c r="F604" t="s">
        <v>517</v>
      </c>
      <c r="G604" t="s">
        <v>39</v>
      </c>
      <c r="H604">
        <v>15.64</v>
      </c>
      <c r="I604">
        <v>18.09</v>
      </c>
      <c r="J604">
        <v>3.03</v>
      </c>
      <c r="K604">
        <v>2.7</v>
      </c>
      <c r="L604" t="s">
        <v>35</v>
      </c>
      <c r="M604" t="s">
        <v>40</v>
      </c>
      <c r="N604" t="s">
        <v>54</v>
      </c>
      <c r="O604">
        <v>2.5</v>
      </c>
      <c r="P604">
        <v>0</v>
      </c>
      <c r="Q604">
        <f t="shared" si="28"/>
        <v>61.983000000000004</v>
      </c>
      <c r="R604" t="str">
        <f>VLOOKUP(M604,'Footing table'!$B$3:$V$19,3,FALSE)</f>
        <v>SR1</v>
      </c>
      <c r="S604">
        <f t="shared" si="29"/>
        <v>42.228000000000002</v>
      </c>
      <c r="T604" t="str">
        <f>VLOOKUP(S604,'Heating Units'!$B$2:$D$9,3,TRUE)</f>
        <v>XXS</v>
      </c>
    </row>
    <row r="605" spans="1:20" x14ac:dyDescent="0.25">
      <c r="A605" s="2">
        <f t="shared" si="27"/>
        <v>4</v>
      </c>
      <c r="B605" t="s">
        <v>553</v>
      </c>
      <c r="C605" t="s">
        <v>364</v>
      </c>
      <c r="D605" t="s">
        <v>483</v>
      </c>
      <c r="E605" t="s">
        <v>484</v>
      </c>
      <c r="F605" t="s">
        <v>487</v>
      </c>
      <c r="G605" t="s">
        <v>37</v>
      </c>
      <c r="H605">
        <v>15.38</v>
      </c>
      <c r="I605">
        <v>17.55</v>
      </c>
      <c r="J605">
        <v>3.01</v>
      </c>
      <c r="K605">
        <v>2.7</v>
      </c>
      <c r="L605" t="s">
        <v>35</v>
      </c>
      <c r="M605" t="s">
        <v>40</v>
      </c>
      <c r="N605" t="s">
        <v>54</v>
      </c>
      <c r="O605">
        <v>2.13</v>
      </c>
      <c r="P605">
        <v>0</v>
      </c>
      <c r="Q605">
        <f t="shared" si="28"/>
        <v>60.635000000000005</v>
      </c>
      <c r="R605" t="str">
        <f>VLOOKUP(M605,'Footing table'!$B$3:$V$19,3,FALSE)</f>
        <v>SR1</v>
      </c>
      <c r="S605">
        <f t="shared" si="29"/>
        <v>41.526000000000003</v>
      </c>
      <c r="T605" t="str">
        <f>VLOOKUP(S605,'Heating Units'!$B$2:$D$9,3,TRUE)</f>
        <v>XXS</v>
      </c>
    </row>
    <row r="606" spans="1:20" x14ac:dyDescent="0.25">
      <c r="A606" s="2">
        <f t="shared" si="27"/>
        <v>6</v>
      </c>
      <c r="B606" t="s">
        <v>448</v>
      </c>
      <c r="C606" t="s">
        <v>364</v>
      </c>
      <c r="D606" t="s">
        <v>483</v>
      </c>
      <c r="E606" t="s">
        <v>484</v>
      </c>
      <c r="F606" t="s">
        <v>551</v>
      </c>
      <c r="G606" t="s">
        <v>46</v>
      </c>
      <c r="H606">
        <v>15.37</v>
      </c>
      <c r="I606">
        <v>16.64</v>
      </c>
      <c r="J606">
        <v>2.99</v>
      </c>
      <c r="K606">
        <v>2.7</v>
      </c>
      <c r="L606" t="s">
        <v>35</v>
      </c>
      <c r="M606" t="s">
        <v>40</v>
      </c>
      <c r="N606" t="s">
        <v>54</v>
      </c>
      <c r="O606">
        <v>2.5</v>
      </c>
      <c r="P606">
        <v>5.15</v>
      </c>
      <c r="Q606">
        <f t="shared" si="28"/>
        <v>52.648000000000003</v>
      </c>
      <c r="R606" t="str">
        <f>VLOOKUP(M606,'Footing table'!$B$3:$V$19,3,FALSE)</f>
        <v>SR1</v>
      </c>
      <c r="S606">
        <f t="shared" si="29"/>
        <v>41.499000000000002</v>
      </c>
      <c r="T606" t="str">
        <f>VLOOKUP(S606,'Heating Units'!$B$2:$D$9,3,TRUE)</f>
        <v>XXS</v>
      </c>
    </row>
    <row r="607" spans="1:20" x14ac:dyDescent="0.25">
      <c r="A607" s="2">
        <f t="shared" si="27"/>
        <v>6</v>
      </c>
      <c r="B607" t="s">
        <v>448</v>
      </c>
      <c r="C607" t="s">
        <v>364</v>
      </c>
      <c r="D607" t="s">
        <v>483</v>
      </c>
      <c r="E607" t="s">
        <v>484</v>
      </c>
      <c r="F607" t="s">
        <v>551</v>
      </c>
      <c r="G607" t="s">
        <v>46</v>
      </c>
      <c r="H607">
        <v>15.2</v>
      </c>
      <c r="I607">
        <v>15.73</v>
      </c>
      <c r="J607">
        <v>2.99</v>
      </c>
      <c r="K607">
        <v>2.7</v>
      </c>
      <c r="L607" t="s">
        <v>35</v>
      </c>
      <c r="M607" t="s">
        <v>40</v>
      </c>
      <c r="N607" t="s">
        <v>54</v>
      </c>
      <c r="O607">
        <v>2.5</v>
      </c>
      <c r="P607">
        <v>4.45</v>
      </c>
      <c r="Q607">
        <f t="shared" si="28"/>
        <v>50.721000000000004</v>
      </c>
      <c r="R607" t="str">
        <f>VLOOKUP(M607,'Footing table'!$B$3:$V$19,3,FALSE)</f>
        <v>SR1</v>
      </c>
      <c r="S607">
        <f t="shared" si="29"/>
        <v>41.04</v>
      </c>
      <c r="T607" t="str">
        <f>VLOOKUP(S607,'Heating Units'!$B$2:$D$9,3,TRUE)</f>
        <v>XXS</v>
      </c>
    </row>
    <row r="608" spans="1:20" x14ac:dyDescent="0.25">
      <c r="A608" s="2">
        <f t="shared" si="27"/>
        <v>5</v>
      </c>
      <c r="B608" t="s">
        <v>493</v>
      </c>
      <c r="C608" t="s">
        <v>364</v>
      </c>
      <c r="D608" t="s">
        <v>483</v>
      </c>
      <c r="E608" t="s">
        <v>484</v>
      </c>
      <c r="F608" t="s">
        <v>527</v>
      </c>
      <c r="G608" t="s">
        <v>46</v>
      </c>
      <c r="H608">
        <v>14.34</v>
      </c>
      <c r="I608">
        <v>15.15</v>
      </c>
      <c r="J608">
        <v>3.03</v>
      </c>
      <c r="K608">
        <v>2.7</v>
      </c>
      <c r="L608" t="s">
        <v>35</v>
      </c>
      <c r="M608" t="s">
        <v>40</v>
      </c>
      <c r="N608" t="s">
        <v>54</v>
      </c>
      <c r="O608">
        <v>2.5</v>
      </c>
      <c r="P608">
        <v>4.45</v>
      </c>
      <c r="Q608">
        <f t="shared" si="28"/>
        <v>48.295000000000002</v>
      </c>
      <c r="R608" t="str">
        <f>VLOOKUP(M608,'Footing table'!$B$3:$V$19,3,FALSE)</f>
        <v>SR1</v>
      </c>
      <c r="S608">
        <f t="shared" si="29"/>
        <v>38.718000000000004</v>
      </c>
      <c r="T608" t="str">
        <f>VLOOKUP(S608,'Heating Units'!$B$2:$D$9,3,TRUE)</f>
        <v>XXS</v>
      </c>
    </row>
    <row r="609" spans="1:20" x14ac:dyDescent="0.25">
      <c r="A609" s="2">
        <f t="shared" si="27"/>
        <v>5</v>
      </c>
      <c r="B609" t="s">
        <v>495</v>
      </c>
      <c r="C609" t="s">
        <v>364</v>
      </c>
      <c r="D609" t="s">
        <v>483</v>
      </c>
      <c r="E609" t="s">
        <v>484</v>
      </c>
      <c r="F609" t="s">
        <v>527</v>
      </c>
      <c r="G609" t="s">
        <v>46</v>
      </c>
      <c r="H609">
        <v>14.27</v>
      </c>
      <c r="I609">
        <v>15.26</v>
      </c>
      <c r="J609">
        <v>3.03</v>
      </c>
      <c r="K609">
        <v>2.7</v>
      </c>
      <c r="L609" t="s">
        <v>35</v>
      </c>
      <c r="M609" t="s">
        <v>40</v>
      </c>
      <c r="N609" t="s">
        <v>54</v>
      </c>
      <c r="O609">
        <v>2.5</v>
      </c>
      <c r="P609">
        <v>4.45</v>
      </c>
      <c r="Q609">
        <f t="shared" si="28"/>
        <v>48.522000000000006</v>
      </c>
      <c r="R609" t="str">
        <f>VLOOKUP(M609,'Footing table'!$B$3:$V$19,3,FALSE)</f>
        <v>SR1</v>
      </c>
      <c r="S609">
        <f t="shared" si="29"/>
        <v>38.529000000000003</v>
      </c>
      <c r="T609" t="str">
        <f>VLOOKUP(S609,'Heating Units'!$B$2:$D$9,3,TRUE)</f>
        <v>XXS</v>
      </c>
    </row>
    <row r="610" spans="1:20" x14ac:dyDescent="0.25">
      <c r="A610" s="2">
        <f t="shared" si="27"/>
        <v>6</v>
      </c>
      <c r="B610" t="s">
        <v>461</v>
      </c>
      <c r="C610" t="s">
        <v>478</v>
      </c>
      <c r="D610" t="s">
        <v>483</v>
      </c>
      <c r="E610" t="s">
        <v>484</v>
      </c>
      <c r="F610" t="s">
        <v>551</v>
      </c>
      <c r="G610" t="s">
        <v>46</v>
      </c>
      <c r="H610">
        <v>13.78</v>
      </c>
      <c r="I610">
        <v>14.95</v>
      </c>
      <c r="J610">
        <v>2.99</v>
      </c>
      <c r="K610">
        <v>2.7</v>
      </c>
      <c r="L610" t="s">
        <v>35</v>
      </c>
      <c r="M610" t="s">
        <v>40</v>
      </c>
      <c r="N610" t="s">
        <v>54</v>
      </c>
      <c r="O610">
        <v>2.5</v>
      </c>
      <c r="P610">
        <v>4.67</v>
      </c>
      <c r="Q610">
        <f t="shared" si="28"/>
        <v>46.975000000000001</v>
      </c>
      <c r="R610" t="str">
        <f>VLOOKUP(M610,'Footing table'!$B$3:$V$19,3,FALSE)</f>
        <v>SR1</v>
      </c>
      <c r="S610">
        <f t="shared" si="29"/>
        <v>37.206000000000003</v>
      </c>
      <c r="T610" t="str">
        <f>VLOOKUP(S610,'Heating Units'!$B$2:$D$9,3,TRUE)</f>
        <v>XXS</v>
      </c>
    </row>
    <row r="611" spans="1:20" x14ac:dyDescent="0.25">
      <c r="A611" s="2">
        <f t="shared" si="27"/>
        <v>5</v>
      </c>
      <c r="B611" t="s">
        <v>504</v>
      </c>
      <c r="C611" t="s">
        <v>443</v>
      </c>
      <c r="D611" t="s">
        <v>483</v>
      </c>
      <c r="E611" t="s">
        <v>484</v>
      </c>
      <c r="F611" t="s">
        <v>505</v>
      </c>
      <c r="G611" t="s">
        <v>39</v>
      </c>
      <c r="H611">
        <v>8.5</v>
      </c>
      <c r="I611">
        <v>11.77</v>
      </c>
      <c r="J611">
        <v>3.03</v>
      </c>
      <c r="K611">
        <v>2.7</v>
      </c>
      <c r="L611" t="s">
        <v>35</v>
      </c>
      <c r="M611" t="s">
        <v>83</v>
      </c>
      <c r="N611" t="s">
        <v>54</v>
      </c>
      <c r="O611">
        <v>2.13</v>
      </c>
      <c r="P611">
        <v>0</v>
      </c>
      <c r="Q611">
        <f t="shared" si="28"/>
        <v>38.148999999999994</v>
      </c>
      <c r="R611" t="str">
        <f>VLOOKUP(M611,'Footing table'!$B$3:$V$19,3,FALSE)</f>
        <v>RUB</v>
      </c>
      <c r="S611">
        <f t="shared" si="29"/>
        <v>22.950000000000003</v>
      </c>
      <c r="T611" t="str">
        <f>VLOOKUP(S611,'Heating Units'!$B$2:$D$9,3,TRUE)</f>
        <v>XXS</v>
      </c>
    </row>
    <row r="612" spans="1:20" x14ac:dyDescent="0.25">
      <c r="A612" s="2">
        <f t="shared" si="27"/>
        <v>5</v>
      </c>
      <c r="B612" t="s">
        <v>493</v>
      </c>
      <c r="C612" t="s">
        <v>554</v>
      </c>
      <c r="D612" t="s">
        <v>483</v>
      </c>
      <c r="E612" t="s">
        <v>484</v>
      </c>
      <c r="F612" t="s">
        <v>552</v>
      </c>
      <c r="G612" t="s">
        <v>46</v>
      </c>
      <c r="H612">
        <v>6.48</v>
      </c>
      <c r="I612">
        <v>10.28</v>
      </c>
      <c r="J612">
        <v>3.03</v>
      </c>
      <c r="K612">
        <v>2.7</v>
      </c>
      <c r="L612" t="s">
        <v>245</v>
      </c>
      <c r="M612" t="s">
        <v>40</v>
      </c>
      <c r="N612" t="s">
        <v>54</v>
      </c>
      <c r="O612">
        <v>2.13</v>
      </c>
      <c r="P612">
        <v>4.18</v>
      </c>
      <c r="Q612">
        <f t="shared" si="28"/>
        <v>27.926000000000002</v>
      </c>
      <c r="R612" t="str">
        <f>VLOOKUP(M612,'Footing table'!$B$3:$V$19,3,FALSE)</f>
        <v>SR1</v>
      </c>
      <c r="S612">
        <f t="shared" si="29"/>
        <v>17.496000000000002</v>
      </c>
      <c r="T612" t="str">
        <f>VLOOKUP(S612,'Heating Units'!$B$2:$D$9,3,TRUE)</f>
        <v>XXS</v>
      </c>
    </row>
    <row r="613" spans="1:20" x14ac:dyDescent="0.25">
      <c r="A613" s="2">
        <f t="shared" si="27"/>
        <v>3</v>
      </c>
      <c r="B613" t="s">
        <v>555</v>
      </c>
      <c r="C613" t="s">
        <v>459</v>
      </c>
      <c r="D613" t="s">
        <v>556</v>
      </c>
      <c r="E613" t="s">
        <v>557</v>
      </c>
      <c r="F613" t="s">
        <v>459</v>
      </c>
      <c r="G613" t="s">
        <v>46</v>
      </c>
      <c r="H613">
        <v>35.32</v>
      </c>
      <c r="I613">
        <v>25.81</v>
      </c>
      <c r="J613">
        <v>2.99</v>
      </c>
      <c r="K613">
        <v>2.7</v>
      </c>
      <c r="L613" t="s">
        <v>35</v>
      </c>
      <c r="M613" t="s">
        <v>40</v>
      </c>
      <c r="N613" t="s">
        <v>54</v>
      </c>
      <c r="O613">
        <v>2.5</v>
      </c>
      <c r="P613">
        <v>0</v>
      </c>
      <c r="Q613">
        <f t="shared" si="28"/>
        <v>102.50700000000001</v>
      </c>
      <c r="R613" t="str">
        <f>VLOOKUP(M613,'Footing table'!$B$3:$V$19,3,FALSE)</f>
        <v>SR1</v>
      </c>
      <c r="S613">
        <f t="shared" si="29"/>
        <v>95.364000000000004</v>
      </c>
      <c r="T613" t="str">
        <f>VLOOKUP(S613,'Heating Units'!$B$2:$D$9,3,TRUE)</f>
        <v>XS</v>
      </c>
    </row>
    <row r="614" spans="1:20" x14ac:dyDescent="0.25">
      <c r="A614" s="2">
        <f t="shared" si="27"/>
        <v>3</v>
      </c>
      <c r="B614" t="s">
        <v>558</v>
      </c>
      <c r="C614" t="s">
        <v>559</v>
      </c>
      <c r="D614" t="s">
        <v>556</v>
      </c>
      <c r="E614" t="s">
        <v>557</v>
      </c>
      <c r="F614" t="s">
        <v>559</v>
      </c>
      <c r="G614" t="s">
        <v>46</v>
      </c>
      <c r="H614">
        <v>23.48</v>
      </c>
      <c r="I614">
        <v>19.61</v>
      </c>
      <c r="J614">
        <v>2.99</v>
      </c>
      <c r="K614">
        <v>2.7</v>
      </c>
      <c r="L614" t="s">
        <v>35</v>
      </c>
      <c r="M614" t="s">
        <v>40</v>
      </c>
      <c r="N614" t="s">
        <v>54</v>
      </c>
      <c r="O614">
        <v>2.13</v>
      </c>
      <c r="P614">
        <v>0</v>
      </c>
      <c r="Q614">
        <f t="shared" si="28"/>
        <v>74.297000000000011</v>
      </c>
      <c r="R614" t="str">
        <f>VLOOKUP(M614,'Footing table'!$B$3:$V$19,3,FALSE)</f>
        <v>SR1</v>
      </c>
      <c r="S614">
        <f t="shared" si="29"/>
        <v>63.396000000000008</v>
      </c>
      <c r="T614" t="str">
        <f>VLOOKUP(S614,'Heating Units'!$B$2:$D$9,3,TRUE)</f>
        <v>XS</v>
      </c>
    </row>
    <row r="615" spans="1:20" x14ac:dyDescent="0.25">
      <c r="A615" s="2">
        <f t="shared" si="27"/>
        <v>3</v>
      </c>
      <c r="B615" t="s">
        <v>560</v>
      </c>
      <c r="C615" t="s">
        <v>561</v>
      </c>
      <c r="D615" t="s">
        <v>556</v>
      </c>
      <c r="E615" t="s">
        <v>557</v>
      </c>
      <c r="F615" t="s">
        <v>559</v>
      </c>
      <c r="G615" t="s">
        <v>46</v>
      </c>
      <c r="H615">
        <v>23.05</v>
      </c>
      <c r="I615">
        <v>20.62</v>
      </c>
      <c r="J615">
        <v>2.99</v>
      </c>
      <c r="K615">
        <v>2.7</v>
      </c>
      <c r="L615" t="s">
        <v>35</v>
      </c>
      <c r="M615" t="s">
        <v>40</v>
      </c>
      <c r="N615" t="s">
        <v>54</v>
      </c>
      <c r="O615">
        <v>2.5</v>
      </c>
      <c r="P615">
        <v>3.53</v>
      </c>
      <c r="Q615">
        <f t="shared" si="28"/>
        <v>72.694000000000003</v>
      </c>
      <c r="R615" t="str">
        <f>VLOOKUP(M615,'Footing table'!$B$3:$V$19,3,FALSE)</f>
        <v>SR1</v>
      </c>
      <c r="S615">
        <f t="shared" si="29"/>
        <v>62.235000000000007</v>
      </c>
      <c r="T615" t="str">
        <f>VLOOKUP(S615,'Heating Units'!$B$2:$D$9,3,TRUE)</f>
        <v>XS</v>
      </c>
    </row>
    <row r="616" spans="1:20" x14ac:dyDescent="0.25">
      <c r="A616" s="2">
        <f t="shared" si="27"/>
        <v>4</v>
      </c>
      <c r="B616" t="s">
        <v>562</v>
      </c>
      <c r="C616" t="s">
        <v>561</v>
      </c>
      <c r="D616" t="s">
        <v>556</v>
      </c>
      <c r="E616" t="s">
        <v>557</v>
      </c>
      <c r="F616" t="s">
        <v>563</v>
      </c>
      <c r="G616" t="s">
        <v>46</v>
      </c>
      <c r="H616">
        <v>23.04</v>
      </c>
      <c r="I616">
        <v>19.82</v>
      </c>
      <c r="J616">
        <v>3.03</v>
      </c>
      <c r="K616">
        <v>2.7</v>
      </c>
      <c r="L616" t="s">
        <v>35</v>
      </c>
      <c r="M616" t="s">
        <v>40</v>
      </c>
      <c r="N616" t="s">
        <v>54</v>
      </c>
      <c r="O616">
        <v>2.5</v>
      </c>
      <c r="P616">
        <v>3.53</v>
      </c>
      <c r="Q616">
        <f t="shared" si="28"/>
        <v>70.524000000000001</v>
      </c>
      <c r="R616" t="str">
        <f>VLOOKUP(M616,'Footing table'!$B$3:$V$19,3,FALSE)</f>
        <v>SR1</v>
      </c>
      <c r="S616">
        <f t="shared" si="29"/>
        <v>62.207999999999998</v>
      </c>
      <c r="T616" t="str">
        <f>VLOOKUP(S616,'Heating Units'!$B$2:$D$9,3,TRUE)</f>
        <v>XS</v>
      </c>
    </row>
    <row r="617" spans="1:20" x14ac:dyDescent="0.25">
      <c r="A617" s="2">
        <f t="shared" si="27"/>
        <v>3</v>
      </c>
      <c r="B617" t="s">
        <v>564</v>
      </c>
      <c r="C617" t="s">
        <v>561</v>
      </c>
      <c r="D617" t="s">
        <v>556</v>
      </c>
      <c r="E617" t="s">
        <v>557</v>
      </c>
      <c r="F617" t="s">
        <v>559</v>
      </c>
      <c r="G617" t="s">
        <v>46</v>
      </c>
      <c r="H617">
        <v>23.03</v>
      </c>
      <c r="I617">
        <v>19.760000000000002</v>
      </c>
      <c r="J617">
        <v>2.99</v>
      </c>
      <c r="K617">
        <v>2.7</v>
      </c>
      <c r="L617" t="s">
        <v>35</v>
      </c>
      <c r="M617" t="s">
        <v>40</v>
      </c>
      <c r="N617" t="s">
        <v>54</v>
      </c>
      <c r="O617">
        <v>2.5</v>
      </c>
      <c r="P617">
        <v>3.53</v>
      </c>
      <c r="Q617">
        <f t="shared" si="28"/>
        <v>70.352000000000004</v>
      </c>
      <c r="R617" t="str">
        <f>VLOOKUP(M617,'Footing table'!$B$3:$V$19,3,FALSE)</f>
        <v>SR1</v>
      </c>
      <c r="S617">
        <f t="shared" si="29"/>
        <v>62.181000000000004</v>
      </c>
      <c r="T617" t="str">
        <f>VLOOKUP(S617,'Heating Units'!$B$2:$D$9,3,TRUE)</f>
        <v>XS</v>
      </c>
    </row>
    <row r="618" spans="1:20" x14ac:dyDescent="0.25">
      <c r="A618" s="2">
        <f t="shared" si="27"/>
        <v>3</v>
      </c>
      <c r="B618" t="s">
        <v>565</v>
      </c>
      <c r="C618" t="s">
        <v>561</v>
      </c>
      <c r="D618" t="s">
        <v>556</v>
      </c>
      <c r="E618" t="s">
        <v>557</v>
      </c>
      <c r="F618" t="s">
        <v>563</v>
      </c>
      <c r="G618" t="s">
        <v>46</v>
      </c>
      <c r="H618">
        <v>21.93</v>
      </c>
      <c r="I618">
        <v>19.7</v>
      </c>
      <c r="J618">
        <v>2.99</v>
      </c>
      <c r="K618">
        <v>2.7</v>
      </c>
      <c r="L618" t="s">
        <v>35</v>
      </c>
      <c r="M618" t="s">
        <v>40</v>
      </c>
      <c r="N618" t="s">
        <v>54</v>
      </c>
      <c r="O618">
        <v>2.5</v>
      </c>
      <c r="P618">
        <v>4.45</v>
      </c>
      <c r="Q618">
        <f t="shared" si="28"/>
        <v>68.17</v>
      </c>
      <c r="R618" t="str">
        <f>VLOOKUP(M618,'Footing table'!$B$3:$V$19,3,FALSE)</f>
        <v>SR1</v>
      </c>
      <c r="S618">
        <f t="shared" si="29"/>
        <v>59.211000000000006</v>
      </c>
      <c r="T618" t="str">
        <f>VLOOKUP(S618,'Heating Units'!$B$2:$D$9,3,TRUE)</f>
        <v>XS</v>
      </c>
    </row>
    <row r="619" spans="1:20" x14ac:dyDescent="0.25">
      <c r="A619" s="2">
        <f t="shared" si="27"/>
        <v>1</v>
      </c>
      <c r="B619" t="s">
        <v>566</v>
      </c>
      <c r="C619" t="s">
        <v>567</v>
      </c>
      <c r="D619" t="s">
        <v>556</v>
      </c>
      <c r="E619" t="s">
        <v>557</v>
      </c>
      <c r="F619" t="s">
        <v>563</v>
      </c>
      <c r="G619" t="s">
        <v>46</v>
      </c>
      <c r="H619">
        <v>21.53</v>
      </c>
      <c r="I619">
        <v>18.89</v>
      </c>
      <c r="J619">
        <v>3.01</v>
      </c>
      <c r="K619">
        <v>2.7</v>
      </c>
      <c r="L619" t="s">
        <v>35</v>
      </c>
      <c r="M619" t="s">
        <v>246</v>
      </c>
      <c r="N619" t="s">
        <v>54</v>
      </c>
      <c r="O619">
        <v>2.5</v>
      </c>
      <c r="P619">
        <v>5.36</v>
      </c>
      <c r="Q619">
        <f t="shared" si="28"/>
        <v>64.673000000000016</v>
      </c>
      <c r="R619" t="str">
        <f>VLOOKUP(M619,'Footing table'!$B$3:$V$19,3,FALSE)</f>
        <v>SR2</v>
      </c>
      <c r="S619">
        <f t="shared" si="29"/>
        <v>58.131000000000007</v>
      </c>
      <c r="T619" t="str">
        <f>VLOOKUP(S619,'Heating Units'!$B$2:$D$9,3,TRUE)</f>
        <v>XS</v>
      </c>
    </row>
    <row r="620" spans="1:20" x14ac:dyDescent="0.25">
      <c r="A620" s="2">
        <f t="shared" si="27"/>
        <v>2</v>
      </c>
      <c r="B620" t="s">
        <v>568</v>
      </c>
      <c r="C620" t="s">
        <v>567</v>
      </c>
      <c r="D620" t="s">
        <v>556</v>
      </c>
      <c r="E620" t="s">
        <v>557</v>
      </c>
      <c r="F620" t="s">
        <v>563</v>
      </c>
      <c r="G620" t="s">
        <v>46</v>
      </c>
      <c r="H620">
        <v>21.53</v>
      </c>
      <c r="I620">
        <v>18.89</v>
      </c>
      <c r="J620">
        <v>3.03</v>
      </c>
      <c r="K620">
        <v>2.7</v>
      </c>
      <c r="L620" t="s">
        <v>35</v>
      </c>
      <c r="M620" t="s">
        <v>246</v>
      </c>
      <c r="N620" t="s">
        <v>54</v>
      </c>
      <c r="O620">
        <v>2.5</v>
      </c>
      <c r="P620">
        <v>3.53</v>
      </c>
      <c r="Q620">
        <f t="shared" si="28"/>
        <v>66.503000000000014</v>
      </c>
      <c r="R620" t="str">
        <f>VLOOKUP(M620,'Footing table'!$B$3:$V$19,3,FALSE)</f>
        <v>SR2</v>
      </c>
      <c r="S620">
        <f t="shared" si="29"/>
        <v>58.131000000000007</v>
      </c>
      <c r="T620" t="str">
        <f>VLOOKUP(S620,'Heating Units'!$B$2:$D$9,3,TRUE)</f>
        <v>XS</v>
      </c>
    </row>
    <row r="621" spans="1:20" x14ac:dyDescent="0.25">
      <c r="A621" s="2">
        <f t="shared" si="27"/>
        <v>3</v>
      </c>
      <c r="B621" t="s">
        <v>569</v>
      </c>
      <c r="C621" t="s">
        <v>559</v>
      </c>
      <c r="D621" t="s">
        <v>556</v>
      </c>
      <c r="E621" t="s">
        <v>557</v>
      </c>
      <c r="F621" t="s">
        <v>559</v>
      </c>
      <c r="G621" t="s">
        <v>46</v>
      </c>
      <c r="H621">
        <v>21.51</v>
      </c>
      <c r="I621">
        <v>20.12</v>
      </c>
      <c r="J621">
        <v>2.99</v>
      </c>
      <c r="K621">
        <v>2.7</v>
      </c>
      <c r="L621" t="s">
        <v>35</v>
      </c>
      <c r="M621" t="s">
        <v>40</v>
      </c>
      <c r="N621" t="s">
        <v>54</v>
      </c>
      <c r="O621">
        <v>2.5</v>
      </c>
      <c r="P621">
        <v>3.79</v>
      </c>
      <c r="Q621">
        <f t="shared" si="28"/>
        <v>69.543999999999997</v>
      </c>
      <c r="R621" t="str">
        <f>VLOOKUP(M621,'Footing table'!$B$3:$V$19,3,FALSE)</f>
        <v>SR1</v>
      </c>
      <c r="S621">
        <f t="shared" si="29"/>
        <v>58.077000000000005</v>
      </c>
      <c r="T621" t="str">
        <f>VLOOKUP(S621,'Heating Units'!$B$2:$D$9,3,TRUE)</f>
        <v>XS</v>
      </c>
    </row>
    <row r="622" spans="1:20" x14ac:dyDescent="0.25">
      <c r="A622" s="2">
        <f t="shared" si="27"/>
        <v>1</v>
      </c>
      <c r="B622" t="s">
        <v>570</v>
      </c>
      <c r="C622" t="s">
        <v>571</v>
      </c>
      <c r="D622" t="s">
        <v>556</v>
      </c>
      <c r="E622" t="s">
        <v>557</v>
      </c>
      <c r="F622" t="s">
        <v>563</v>
      </c>
      <c r="G622" t="s">
        <v>46</v>
      </c>
      <c r="H622">
        <v>21.43</v>
      </c>
      <c r="I622">
        <v>19.649999999999999</v>
      </c>
      <c r="J622">
        <v>3.01</v>
      </c>
      <c r="K622">
        <v>2.7</v>
      </c>
      <c r="L622" t="s">
        <v>35</v>
      </c>
      <c r="M622" t="s">
        <v>246</v>
      </c>
      <c r="N622" t="s">
        <v>54</v>
      </c>
      <c r="O622">
        <v>2.5</v>
      </c>
      <c r="P622">
        <v>4.45</v>
      </c>
      <c r="Q622">
        <f t="shared" si="28"/>
        <v>67.534999999999997</v>
      </c>
      <c r="R622" t="str">
        <f>VLOOKUP(M622,'Footing table'!$B$3:$V$19,3,FALSE)</f>
        <v>SR2</v>
      </c>
      <c r="S622">
        <f t="shared" si="29"/>
        <v>57.861000000000004</v>
      </c>
      <c r="T622" t="str">
        <f>VLOOKUP(S622,'Heating Units'!$B$2:$D$9,3,TRUE)</f>
        <v>XS</v>
      </c>
    </row>
    <row r="623" spans="1:20" x14ac:dyDescent="0.25">
      <c r="A623" s="2">
        <f t="shared" si="27"/>
        <v>2</v>
      </c>
      <c r="B623" t="s">
        <v>572</v>
      </c>
      <c r="C623" t="s">
        <v>571</v>
      </c>
      <c r="D623" t="s">
        <v>556</v>
      </c>
      <c r="E623" t="s">
        <v>557</v>
      </c>
      <c r="F623" t="s">
        <v>563</v>
      </c>
      <c r="G623" t="s">
        <v>46</v>
      </c>
      <c r="H623">
        <v>21.43</v>
      </c>
      <c r="I623">
        <v>19.649999999999999</v>
      </c>
      <c r="J623">
        <v>3.03</v>
      </c>
      <c r="K623">
        <v>2.7</v>
      </c>
      <c r="L623" t="s">
        <v>35</v>
      </c>
      <c r="M623" t="s">
        <v>246</v>
      </c>
      <c r="N623" t="s">
        <v>54</v>
      </c>
      <c r="O623">
        <v>2.5</v>
      </c>
      <c r="P623">
        <v>4.45</v>
      </c>
      <c r="Q623">
        <f t="shared" si="28"/>
        <v>67.534999999999997</v>
      </c>
      <c r="R623" t="str">
        <f>VLOOKUP(M623,'Footing table'!$B$3:$V$19,3,FALSE)</f>
        <v>SR2</v>
      </c>
      <c r="S623">
        <f t="shared" si="29"/>
        <v>57.861000000000004</v>
      </c>
      <c r="T623" t="str">
        <f>VLOOKUP(S623,'Heating Units'!$B$2:$D$9,3,TRUE)</f>
        <v>XS</v>
      </c>
    </row>
    <row r="624" spans="1:20" x14ac:dyDescent="0.25">
      <c r="A624" s="2">
        <f t="shared" si="27"/>
        <v>3</v>
      </c>
      <c r="B624" t="s">
        <v>573</v>
      </c>
      <c r="C624" t="s">
        <v>559</v>
      </c>
      <c r="D624" t="s">
        <v>556</v>
      </c>
      <c r="E624" t="s">
        <v>557</v>
      </c>
      <c r="F624" t="s">
        <v>559</v>
      </c>
      <c r="G624" t="s">
        <v>46</v>
      </c>
      <c r="H624">
        <v>21.39</v>
      </c>
      <c r="I624">
        <v>19.14</v>
      </c>
      <c r="J624">
        <v>2.99</v>
      </c>
      <c r="K624">
        <v>2.7</v>
      </c>
      <c r="L624" t="s">
        <v>35</v>
      </c>
      <c r="M624" t="s">
        <v>40</v>
      </c>
      <c r="N624" t="s">
        <v>54</v>
      </c>
      <c r="O624">
        <v>2.5</v>
      </c>
      <c r="P624">
        <v>3.79</v>
      </c>
      <c r="Q624">
        <f t="shared" si="28"/>
        <v>66.778000000000006</v>
      </c>
      <c r="R624" t="str">
        <f>VLOOKUP(M624,'Footing table'!$B$3:$V$19,3,FALSE)</f>
        <v>SR1</v>
      </c>
      <c r="S624">
        <f t="shared" si="29"/>
        <v>57.753000000000007</v>
      </c>
      <c r="T624" t="str">
        <f>VLOOKUP(S624,'Heating Units'!$B$2:$D$9,3,TRUE)</f>
        <v>XS</v>
      </c>
    </row>
    <row r="625" spans="1:20" x14ac:dyDescent="0.25">
      <c r="A625" s="2">
        <f t="shared" si="27"/>
        <v>3</v>
      </c>
      <c r="B625" t="s">
        <v>574</v>
      </c>
      <c r="C625" t="s">
        <v>443</v>
      </c>
      <c r="D625" t="s">
        <v>556</v>
      </c>
      <c r="E625" t="s">
        <v>557</v>
      </c>
      <c r="F625" t="s">
        <v>443</v>
      </c>
      <c r="G625" t="s">
        <v>46</v>
      </c>
      <c r="H625">
        <v>21.33</v>
      </c>
      <c r="I625">
        <v>19.25</v>
      </c>
      <c r="J625">
        <v>2.99</v>
      </c>
      <c r="K625">
        <v>2.7</v>
      </c>
      <c r="L625" t="s">
        <v>35</v>
      </c>
      <c r="M625" t="s">
        <v>83</v>
      </c>
      <c r="N625" t="s">
        <v>54</v>
      </c>
      <c r="O625">
        <v>2.13</v>
      </c>
      <c r="P625">
        <v>4.45</v>
      </c>
      <c r="Q625">
        <f t="shared" si="28"/>
        <v>66.725000000000009</v>
      </c>
      <c r="R625" t="str">
        <f>VLOOKUP(M625,'Footing table'!$B$3:$V$19,3,FALSE)</f>
        <v>RUB</v>
      </c>
      <c r="S625">
        <f t="shared" si="29"/>
        <v>57.591000000000001</v>
      </c>
      <c r="T625" t="str">
        <f>VLOOKUP(S625,'Heating Units'!$B$2:$D$9,3,TRUE)</f>
        <v>XS</v>
      </c>
    </row>
    <row r="626" spans="1:20" x14ac:dyDescent="0.25">
      <c r="A626" s="2">
        <f t="shared" si="27"/>
        <v>3</v>
      </c>
      <c r="B626" t="s">
        <v>575</v>
      </c>
      <c r="C626" t="s">
        <v>561</v>
      </c>
      <c r="D626" t="s">
        <v>556</v>
      </c>
      <c r="E626" t="s">
        <v>557</v>
      </c>
      <c r="F626" t="s">
        <v>563</v>
      </c>
      <c r="G626" t="s">
        <v>46</v>
      </c>
      <c r="H626">
        <v>21.33</v>
      </c>
      <c r="I626">
        <v>19.97</v>
      </c>
      <c r="J626">
        <v>2.99</v>
      </c>
      <c r="K626">
        <v>2.7</v>
      </c>
      <c r="L626" t="s">
        <v>35</v>
      </c>
      <c r="M626" t="s">
        <v>40</v>
      </c>
      <c r="N626" t="s">
        <v>54</v>
      </c>
      <c r="O626">
        <v>2.5</v>
      </c>
      <c r="P626">
        <v>4.45</v>
      </c>
      <c r="Q626">
        <f t="shared" si="28"/>
        <v>68.298999999999992</v>
      </c>
      <c r="R626" t="str">
        <f>VLOOKUP(M626,'Footing table'!$B$3:$V$19,3,FALSE)</f>
        <v>SR1</v>
      </c>
      <c r="S626">
        <f t="shared" si="29"/>
        <v>57.591000000000001</v>
      </c>
      <c r="T626" t="str">
        <f>VLOOKUP(S626,'Heating Units'!$B$2:$D$9,3,TRUE)</f>
        <v>XS</v>
      </c>
    </row>
    <row r="627" spans="1:20" x14ac:dyDescent="0.25">
      <c r="A627" s="2">
        <f t="shared" si="27"/>
        <v>3</v>
      </c>
      <c r="B627" t="s">
        <v>576</v>
      </c>
      <c r="C627" t="s">
        <v>577</v>
      </c>
      <c r="D627" t="s">
        <v>556</v>
      </c>
      <c r="E627" t="s">
        <v>557</v>
      </c>
      <c r="F627" t="s">
        <v>577</v>
      </c>
      <c r="G627" t="s">
        <v>46</v>
      </c>
      <c r="H627">
        <v>21.26</v>
      </c>
      <c r="I627">
        <v>20.02</v>
      </c>
      <c r="J627">
        <v>2.99</v>
      </c>
      <c r="K627">
        <v>2.7</v>
      </c>
      <c r="L627" t="s">
        <v>35</v>
      </c>
      <c r="M627" t="s">
        <v>40</v>
      </c>
      <c r="N627" t="s">
        <v>54</v>
      </c>
      <c r="O627">
        <v>2.5</v>
      </c>
      <c r="P627">
        <v>3.79</v>
      </c>
      <c r="Q627">
        <f t="shared" si="28"/>
        <v>69.024000000000001</v>
      </c>
      <c r="R627" t="str">
        <f>VLOOKUP(M627,'Footing table'!$B$3:$V$19,3,FALSE)</f>
        <v>SR1</v>
      </c>
      <c r="S627">
        <f t="shared" si="29"/>
        <v>57.402000000000008</v>
      </c>
      <c r="T627" t="str">
        <f>VLOOKUP(S627,'Heating Units'!$B$2:$D$9,3,TRUE)</f>
        <v>XS</v>
      </c>
    </row>
    <row r="628" spans="1:20" x14ac:dyDescent="0.25">
      <c r="A628" s="2">
        <f t="shared" si="27"/>
        <v>3</v>
      </c>
      <c r="B628" t="s">
        <v>578</v>
      </c>
      <c r="C628" t="s">
        <v>559</v>
      </c>
      <c r="D628" t="s">
        <v>556</v>
      </c>
      <c r="E628" t="s">
        <v>557</v>
      </c>
      <c r="F628" t="s">
        <v>559</v>
      </c>
      <c r="G628" t="s">
        <v>46</v>
      </c>
      <c r="H628">
        <v>21.18</v>
      </c>
      <c r="I628">
        <v>19.07</v>
      </c>
      <c r="J628">
        <v>2.99</v>
      </c>
      <c r="K628">
        <v>2.7</v>
      </c>
      <c r="L628" t="s">
        <v>35</v>
      </c>
      <c r="M628" t="s">
        <v>40</v>
      </c>
      <c r="N628" t="s">
        <v>54</v>
      </c>
      <c r="O628">
        <v>2.5</v>
      </c>
      <c r="P628">
        <v>3.79</v>
      </c>
      <c r="Q628">
        <f t="shared" si="28"/>
        <v>66.379000000000005</v>
      </c>
      <c r="R628" t="str">
        <f>VLOOKUP(M628,'Footing table'!$B$3:$V$19,3,FALSE)</f>
        <v>SR1</v>
      </c>
      <c r="S628">
        <f t="shared" si="29"/>
        <v>57.186</v>
      </c>
      <c r="T628" t="str">
        <f>VLOOKUP(S628,'Heating Units'!$B$2:$D$9,3,TRUE)</f>
        <v>XS</v>
      </c>
    </row>
    <row r="629" spans="1:20" x14ac:dyDescent="0.25">
      <c r="A629" s="2">
        <f t="shared" si="27"/>
        <v>3</v>
      </c>
      <c r="B629" t="s">
        <v>579</v>
      </c>
      <c r="C629" t="s">
        <v>561</v>
      </c>
      <c r="D629" t="s">
        <v>556</v>
      </c>
      <c r="E629" t="s">
        <v>557</v>
      </c>
      <c r="F629" t="s">
        <v>559</v>
      </c>
      <c r="G629" t="s">
        <v>46</v>
      </c>
      <c r="H629">
        <v>21.09</v>
      </c>
      <c r="I629">
        <v>18.97</v>
      </c>
      <c r="J629">
        <v>2.99</v>
      </c>
      <c r="K629">
        <v>2.7</v>
      </c>
      <c r="L629" t="s">
        <v>35</v>
      </c>
      <c r="M629" t="s">
        <v>40</v>
      </c>
      <c r="N629" t="s">
        <v>54</v>
      </c>
      <c r="O629">
        <v>2.5</v>
      </c>
      <c r="P629">
        <v>4.45</v>
      </c>
      <c r="Q629">
        <f t="shared" si="28"/>
        <v>65.358999999999995</v>
      </c>
      <c r="R629" t="str">
        <f>VLOOKUP(M629,'Footing table'!$B$3:$V$19,3,FALSE)</f>
        <v>SR1</v>
      </c>
      <c r="S629">
        <f t="shared" si="29"/>
        <v>56.943000000000005</v>
      </c>
      <c r="T629" t="str">
        <f>VLOOKUP(S629,'Heating Units'!$B$2:$D$9,3,TRUE)</f>
        <v>XS</v>
      </c>
    </row>
    <row r="630" spans="1:20" x14ac:dyDescent="0.25">
      <c r="A630" s="2">
        <f t="shared" si="27"/>
        <v>4</v>
      </c>
      <c r="B630" t="s">
        <v>580</v>
      </c>
      <c r="C630" t="s">
        <v>561</v>
      </c>
      <c r="D630" t="s">
        <v>556</v>
      </c>
      <c r="E630" t="s">
        <v>557</v>
      </c>
      <c r="F630" t="s">
        <v>563</v>
      </c>
      <c r="G630" t="s">
        <v>46</v>
      </c>
      <c r="H630">
        <v>20.6</v>
      </c>
      <c r="I630">
        <v>19.05</v>
      </c>
      <c r="J630">
        <v>3.03</v>
      </c>
      <c r="K630">
        <v>2.7</v>
      </c>
      <c r="L630" t="s">
        <v>35</v>
      </c>
      <c r="M630" t="s">
        <v>40</v>
      </c>
      <c r="N630" t="s">
        <v>54</v>
      </c>
      <c r="O630">
        <v>2.5</v>
      </c>
      <c r="P630">
        <v>4.45</v>
      </c>
      <c r="Q630">
        <f t="shared" si="28"/>
        <v>65.084999999999994</v>
      </c>
      <c r="R630" t="str">
        <f>VLOOKUP(M630,'Footing table'!$B$3:$V$19,3,FALSE)</f>
        <v>SR1</v>
      </c>
      <c r="S630">
        <f t="shared" si="29"/>
        <v>55.620000000000005</v>
      </c>
      <c r="T630" t="str">
        <f>VLOOKUP(S630,'Heating Units'!$B$2:$D$9,3,TRUE)</f>
        <v>XS</v>
      </c>
    </row>
    <row r="631" spans="1:20" x14ac:dyDescent="0.25">
      <c r="A631" s="2">
        <f t="shared" si="27"/>
        <v>3</v>
      </c>
      <c r="B631" t="s">
        <v>581</v>
      </c>
      <c r="C631" t="s">
        <v>561</v>
      </c>
      <c r="D631" t="s">
        <v>556</v>
      </c>
      <c r="E631" t="s">
        <v>557</v>
      </c>
      <c r="F631" t="s">
        <v>563</v>
      </c>
      <c r="G631" t="s">
        <v>46</v>
      </c>
      <c r="H631">
        <v>20.41</v>
      </c>
      <c r="I631">
        <v>18.86</v>
      </c>
      <c r="J631">
        <v>2.96</v>
      </c>
      <c r="K631">
        <v>2.7</v>
      </c>
      <c r="L631" t="s">
        <v>35</v>
      </c>
      <c r="M631" t="s">
        <v>246</v>
      </c>
      <c r="N631" t="s">
        <v>54</v>
      </c>
      <c r="O631">
        <v>2.13</v>
      </c>
      <c r="P631">
        <v>5.16</v>
      </c>
      <c r="Q631">
        <f t="shared" si="28"/>
        <v>64.042000000000016</v>
      </c>
      <c r="R631" t="str">
        <f>VLOOKUP(M631,'Footing table'!$B$3:$V$19,3,FALSE)</f>
        <v>SR2</v>
      </c>
      <c r="S631">
        <f t="shared" si="29"/>
        <v>55.107000000000006</v>
      </c>
      <c r="T631" t="str">
        <f>VLOOKUP(S631,'Heating Units'!$B$2:$D$9,3,TRUE)</f>
        <v>XS</v>
      </c>
    </row>
    <row r="632" spans="1:20" x14ac:dyDescent="0.25">
      <c r="A632" s="2">
        <f t="shared" si="27"/>
        <v>3</v>
      </c>
      <c r="B632" t="s">
        <v>582</v>
      </c>
      <c r="C632" t="s">
        <v>559</v>
      </c>
      <c r="D632" t="s">
        <v>556</v>
      </c>
      <c r="E632" t="s">
        <v>557</v>
      </c>
      <c r="F632" t="s">
        <v>559</v>
      </c>
      <c r="G632" t="s">
        <v>46</v>
      </c>
      <c r="H632">
        <v>20.09</v>
      </c>
      <c r="I632">
        <v>20.39</v>
      </c>
      <c r="J632">
        <v>2.99</v>
      </c>
      <c r="K632">
        <v>2.7</v>
      </c>
      <c r="L632" t="s">
        <v>35</v>
      </c>
      <c r="M632" t="s">
        <v>40</v>
      </c>
      <c r="N632" t="s">
        <v>54</v>
      </c>
      <c r="O632">
        <v>4.63</v>
      </c>
      <c r="P632">
        <v>0</v>
      </c>
      <c r="Q632">
        <f t="shared" si="28"/>
        <v>70.513000000000005</v>
      </c>
      <c r="R632" t="str">
        <f>VLOOKUP(M632,'Footing table'!$B$3:$V$19,3,FALSE)</f>
        <v>SR1</v>
      </c>
      <c r="S632">
        <f t="shared" si="29"/>
        <v>54.243000000000002</v>
      </c>
      <c r="T632" t="str">
        <f>VLOOKUP(S632,'Heating Units'!$B$2:$D$9,3,TRUE)</f>
        <v>XS</v>
      </c>
    </row>
    <row r="633" spans="1:20" x14ac:dyDescent="0.25">
      <c r="A633" s="2">
        <f t="shared" si="27"/>
        <v>4</v>
      </c>
      <c r="B633" t="s">
        <v>583</v>
      </c>
      <c r="C633" t="s">
        <v>561</v>
      </c>
      <c r="D633" t="s">
        <v>556</v>
      </c>
      <c r="E633" t="s">
        <v>557</v>
      </c>
      <c r="F633" t="s">
        <v>563</v>
      </c>
      <c r="G633" t="s">
        <v>46</v>
      </c>
      <c r="H633">
        <v>19.82</v>
      </c>
      <c r="I633">
        <v>21.79</v>
      </c>
      <c r="J633">
        <v>2.99</v>
      </c>
      <c r="K633">
        <v>2.7</v>
      </c>
      <c r="L633" t="s">
        <v>35</v>
      </c>
      <c r="M633" t="s">
        <v>40</v>
      </c>
      <c r="N633" t="s">
        <v>54</v>
      </c>
      <c r="O633">
        <v>2.5</v>
      </c>
      <c r="P633">
        <v>6.88</v>
      </c>
      <c r="Q633">
        <f t="shared" si="28"/>
        <v>69.272999999999996</v>
      </c>
      <c r="R633" t="str">
        <f>VLOOKUP(M633,'Footing table'!$B$3:$V$19,3,FALSE)</f>
        <v>SR1</v>
      </c>
      <c r="S633">
        <f t="shared" si="29"/>
        <v>53.514000000000003</v>
      </c>
      <c r="T633" t="str">
        <f>VLOOKUP(S633,'Heating Units'!$B$2:$D$9,3,TRUE)</f>
        <v>XS</v>
      </c>
    </row>
    <row r="634" spans="1:20" x14ac:dyDescent="0.25">
      <c r="A634" s="2">
        <f t="shared" si="27"/>
        <v>0</v>
      </c>
      <c r="B634" t="s">
        <v>584</v>
      </c>
      <c r="C634" t="s">
        <v>585</v>
      </c>
      <c r="D634" t="s">
        <v>556</v>
      </c>
      <c r="E634" t="s">
        <v>557</v>
      </c>
      <c r="F634" t="s">
        <v>563</v>
      </c>
      <c r="G634" t="s">
        <v>46</v>
      </c>
      <c r="H634">
        <v>19.29</v>
      </c>
      <c r="I634">
        <v>17.809999999999999</v>
      </c>
      <c r="J634">
        <v>4.03</v>
      </c>
      <c r="K634">
        <v>3.3</v>
      </c>
      <c r="L634" t="s">
        <v>35</v>
      </c>
      <c r="M634" t="s">
        <v>40</v>
      </c>
      <c r="N634" t="s">
        <v>54</v>
      </c>
      <c r="O634">
        <v>2.5</v>
      </c>
      <c r="P634">
        <v>3.63</v>
      </c>
      <c r="Q634">
        <f t="shared" si="28"/>
        <v>71.932999999999993</v>
      </c>
      <c r="R634" t="str">
        <f>VLOOKUP(M634,'Footing table'!$B$3:$V$19,3,FALSE)</f>
        <v>SR1</v>
      </c>
      <c r="S634">
        <f t="shared" si="29"/>
        <v>63.656999999999996</v>
      </c>
      <c r="T634" t="str">
        <f>VLOOKUP(S634,'Heating Units'!$B$2:$D$9,3,TRUE)</f>
        <v>XS</v>
      </c>
    </row>
    <row r="635" spans="1:20" x14ac:dyDescent="0.25">
      <c r="A635" s="2">
        <f t="shared" si="27"/>
        <v>0</v>
      </c>
      <c r="B635" t="s">
        <v>586</v>
      </c>
      <c r="C635" t="s">
        <v>364</v>
      </c>
      <c r="D635" t="s">
        <v>556</v>
      </c>
      <c r="E635" t="s">
        <v>557</v>
      </c>
      <c r="F635" t="s">
        <v>587</v>
      </c>
      <c r="G635" t="s">
        <v>46</v>
      </c>
      <c r="H635">
        <v>19.22</v>
      </c>
      <c r="I635">
        <v>17.850000000000001</v>
      </c>
      <c r="J635">
        <v>4.03</v>
      </c>
      <c r="K635">
        <v>3.3</v>
      </c>
      <c r="L635" t="s">
        <v>35</v>
      </c>
      <c r="M635" t="s">
        <v>40</v>
      </c>
      <c r="N635" t="s">
        <v>54</v>
      </c>
      <c r="O635">
        <v>2.5</v>
      </c>
      <c r="P635">
        <v>3.63</v>
      </c>
      <c r="Q635">
        <f t="shared" si="28"/>
        <v>71.995000000000005</v>
      </c>
      <c r="R635" t="str">
        <f>VLOOKUP(M635,'Footing table'!$B$3:$V$19,3,FALSE)</f>
        <v>SR1</v>
      </c>
      <c r="S635">
        <f t="shared" si="29"/>
        <v>63.425999999999995</v>
      </c>
      <c r="T635" t="str">
        <f>VLOOKUP(S635,'Heating Units'!$B$2:$D$9,3,TRUE)</f>
        <v>XS</v>
      </c>
    </row>
    <row r="636" spans="1:20" x14ac:dyDescent="0.25">
      <c r="A636" s="2">
        <f t="shared" si="27"/>
        <v>0</v>
      </c>
      <c r="B636" t="s">
        <v>588</v>
      </c>
      <c r="C636" t="s">
        <v>589</v>
      </c>
      <c r="D636" t="s">
        <v>556</v>
      </c>
      <c r="E636" t="s">
        <v>557</v>
      </c>
      <c r="F636" t="s">
        <v>590</v>
      </c>
      <c r="G636" t="s">
        <v>46</v>
      </c>
      <c r="H636">
        <v>19.09</v>
      </c>
      <c r="I636">
        <v>17.8</v>
      </c>
      <c r="J636">
        <v>4.03</v>
      </c>
      <c r="K636">
        <v>3.3</v>
      </c>
      <c r="L636" t="s">
        <v>35</v>
      </c>
      <c r="M636" t="s">
        <v>591</v>
      </c>
      <c r="N636" t="s">
        <v>54</v>
      </c>
      <c r="O636">
        <v>2.13</v>
      </c>
      <c r="P636">
        <v>3.63</v>
      </c>
      <c r="Q636">
        <f t="shared" si="28"/>
        <v>72.070000000000007</v>
      </c>
      <c r="R636" t="str">
        <f>VLOOKUP(M636,'Footing table'!$B$3:$V$19,3,FALSE)</f>
        <v>F_TECH</v>
      </c>
      <c r="S636">
        <f t="shared" si="29"/>
        <v>62.996999999999993</v>
      </c>
      <c r="T636" t="str">
        <f>VLOOKUP(S636,'Heating Units'!$B$2:$D$9,3,TRUE)</f>
        <v>XS</v>
      </c>
    </row>
    <row r="637" spans="1:20" x14ac:dyDescent="0.25">
      <c r="A637" s="2">
        <f t="shared" si="27"/>
        <v>0</v>
      </c>
      <c r="B637" t="s">
        <v>592</v>
      </c>
      <c r="C637" t="s">
        <v>364</v>
      </c>
      <c r="D637" t="s">
        <v>556</v>
      </c>
      <c r="E637" t="s">
        <v>557</v>
      </c>
      <c r="F637" t="s">
        <v>563</v>
      </c>
      <c r="G637" t="s">
        <v>46</v>
      </c>
      <c r="H637">
        <v>18.670000000000002</v>
      </c>
      <c r="I637">
        <v>17.78</v>
      </c>
      <c r="J637">
        <v>4.03</v>
      </c>
      <c r="K637">
        <v>3.3</v>
      </c>
      <c r="L637" t="s">
        <v>35</v>
      </c>
      <c r="M637" t="s">
        <v>40</v>
      </c>
      <c r="N637" t="s">
        <v>54</v>
      </c>
      <c r="O637">
        <v>2.5</v>
      </c>
      <c r="P637">
        <v>9.91</v>
      </c>
      <c r="Q637">
        <f t="shared" si="28"/>
        <v>64.933999999999997</v>
      </c>
      <c r="R637" t="str">
        <f>VLOOKUP(M637,'Footing table'!$B$3:$V$19,3,FALSE)</f>
        <v>SR1</v>
      </c>
      <c r="S637">
        <f t="shared" si="29"/>
        <v>61.611000000000004</v>
      </c>
      <c r="T637" t="str">
        <f>VLOOKUP(S637,'Heating Units'!$B$2:$D$9,3,TRUE)</f>
        <v>XS</v>
      </c>
    </row>
    <row r="638" spans="1:20" x14ac:dyDescent="0.25">
      <c r="A638" s="2">
        <f t="shared" si="27"/>
        <v>0</v>
      </c>
      <c r="B638" t="s">
        <v>593</v>
      </c>
      <c r="C638" t="s">
        <v>364</v>
      </c>
      <c r="D638" t="s">
        <v>556</v>
      </c>
      <c r="E638" t="s">
        <v>557</v>
      </c>
      <c r="F638" t="s">
        <v>563</v>
      </c>
      <c r="G638" t="s">
        <v>46</v>
      </c>
      <c r="H638">
        <v>18.57</v>
      </c>
      <c r="I638">
        <v>17.739999999999998</v>
      </c>
      <c r="J638">
        <v>4.03</v>
      </c>
      <c r="K638">
        <v>3.3</v>
      </c>
      <c r="L638" t="s">
        <v>35</v>
      </c>
      <c r="M638" t="s">
        <v>40</v>
      </c>
      <c r="N638" t="s">
        <v>54</v>
      </c>
      <c r="O638">
        <v>2.5</v>
      </c>
      <c r="P638">
        <v>9.91</v>
      </c>
      <c r="Q638">
        <f t="shared" si="28"/>
        <v>64.701999999999998</v>
      </c>
      <c r="R638" t="str">
        <f>VLOOKUP(M638,'Footing table'!$B$3:$V$19,3,FALSE)</f>
        <v>SR1</v>
      </c>
      <c r="S638">
        <f t="shared" si="29"/>
        <v>61.280999999999999</v>
      </c>
      <c r="T638" t="str">
        <f>VLOOKUP(S638,'Heating Units'!$B$2:$D$9,3,TRUE)</f>
        <v>XS</v>
      </c>
    </row>
    <row r="639" spans="1:20" x14ac:dyDescent="0.25">
      <c r="A639" s="2">
        <f t="shared" si="27"/>
        <v>0</v>
      </c>
      <c r="B639" t="s">
        <v>594</v>
      </c>
      <c r="C639" t="s">
        <v>364</v>
      </c>
      <c r="D639" t="s">
        <v>556</v>
      </c>
      <c r="E639" t="s">
        <v>557</v>
      </c>
      <c r="F639" t="s">
        <v>563</v>
      </c>
      <c r="G639" t="s">
        <v>46</v>
      </c>
      <c r="H639">
        <v>18.54</v>
      </c>
      <c r="I639">
        <v>17.72</v>
      </c>
      <c r="J639">
        <v>4.03</v>
      </c>
      <c r="K639">
        <v>3.3</v>
      </c>
      <c r="L639" t="s">
        <v>35</v>
      </c>
      <c r="M639" t="s">
        <v>40</v>
      </c>
      <c r="N639" t="s">
        <v>54</v>
      </c>
      <c r="O639">
        <v>2.5</v>
      </c>
      <c r="P639">
        <v>9.91</v>
      </c>
      <c r="Q639">
        <f t="shared" si="28"/>
        <v>64.605999999999995</v>
      </c>
      <c r="R639" t="str">
        <f>VLOOKUP(M639,'Footing table'!$B$3:$V$19,3,FALSE)</f>
        <v>SR1</v>
      </c>
      <c r="S639">
        <f t="shared" si="29"/>
        <v>61.181999999999995</v>
      </c>
      <c r="T639" t="str">
        <f>VLOOKUP(S639,'Heating Units'!$B$2:$D$9,3,TRUE)</f>
        <v>XS</v>
      </c>
    </row>
    <row r="640" spans="1:20" x14ac:dyDescent="0.25">
      <c r="A640" s="2">
        <f t="shared" si="27"/>
        <v>0</v>
      </c>
      <c r="B640" t="s">
        <v>595</v>
      </c>
      <c r="C640" t="s">
        <v>364</v>
      </c>
      <c r="D640" t="s">
        <v>556</v>
      </c>
      <c r="E640" t="s">
        <v>557</v>
      </c>
      <c r="F640" t="s">
        <v>596</v>
      </c>
      <c r="G640" t="s">
        <v>46</v>
      </c>
      <c r="H640">
        <v>17.34</v>
      </c>
      <c r="I640">
        <v>16.98</v>
      </c>
      <c r="J640">
        <v>4.03</v>
      </c>
      <c r="K640">
        <v>3.3</v>
      </c>
      <c r="L640" t="s">
        <v>35</v>
      </c>
      <c r="M640" t="s">
        <v>40</v>
      </c>
      <c r="N640" t="s">
        <v>54</v>
      </c>
      <c r="O640">
        <v>2.5</v>
      </c>
      <c r="P640">
        <v>3.63</v>
      </c>
      <c r="Q640">
        <f t="shared" si="28"/>
        <v>67.244</v>
      </c>
      <c r="R640" t="str">
        <f>VLOOKUP(M640,'Footing table'!$B$3:$V$19,3,FALSE)</f>
        <v>SR1</v>
      </c>
      <c r="S640">
        <f t="shared" si="29"/>
        <v>57.221999999999994</v>
      </c>
      <c r="T640" t="str">
        <f>VLOOKUP(S640,'Heating Units'!$B$2:$D$9,3,TRUE)</f>
        <v>XS</v>
      </c>
    </row>
    <row r="641" spans="1:20" x14ac:dyDescent="0.25">
      <c r="A641" s="2">
        <f t="shared" si="27"/>
        <v>0</v>
      </c>
      <c r="B641" t="s">
        <v>597</v>
      </c>
      <c r="C641" t="s">
        <v>364</v>
      </c>
      <c r="D641" t="s">
        <v>556</v>
      </c>
      <c r="E641" t="s">
        <v>557</v>
      </c>
      <c r="F641" t="s">
        <v>598</v>
      </c>
      <c r="G641" t="s">
        <v>46</v>
      </c>
      <c r="H641">
        <v>17.34</v>
      </c>
      <c r="I641">
        <v>16.98</v>
      </c>
      <c r="J641">
        <v>4.03</v>
      </c>
      <c r="K641">
        <v>3.3</v>
      </c>
      <c r="L641" t="s">
        <v>35</v>
      </c>
      <c r="M641" t="s">
        <v>40</v>
      </c>
      <c r="N641" t="s">
        <v>54</v>
      </c>
      <c r="O641">
        <v>2.13</v>
      </c>
      <c r="P641">
        <v>3.63</v>
      </c>
      <c r="Q641">
        <f t="shared" si="28"/>
        <v>67.614000000000004</v>
      </c>
      <c r="R641" t="str">
        <f>VLOOKUP(M641,'Footing table'!$B$3:$V$19,3,FALSE)</f>
        <v>SR1</v>
      </c>
      <c r="S641">
        <f t="shared" si="29"/>
        <v>57.221999999999994</v>
      </c>
      <c r="T641" t="str">
        <f>VLOOKUP(S641,'Heating Units'!$B$2:$D$9,3,TRUE)</f>
        <v>XS</v>
      </c>
    </row>
    <row r="642" spans="1:20" x14ac:dyDescent="0.25">
      <c r="A642" s="2">
        <f t="shared" si="27"/>
        <v>0</v>
      </c>
      <c r="B642" t="s">
        <v>599</v>
      </c>
      <c r="C642" t="s">
        <v>364</v>
      </c>
      <c r="D642" t="s">
        <v>556</v>
      </c>
      <c r="E642" t="s">
        <v>557</v>
      </c>
      <c r="F642" t="s">
        <v>563</v>
      </c>
      <c r="G642" t="s">
        <v>46</v>
      </c>
      <c r="H642">
        <v>17.2</v>
      </c>
      <c r="I642">
        <v>16.899999999999999</v>
      </c>
      <c r="J642">
        <v>4.03</v>
      </c>
      <c r="K642">
        <v>3.3</v>
      </c>
      <c r="L642" t="s">
        <v>35</v>
      </c>
      <c r="M642" t="s">
        <v>40</v>
      </c>
      <c r="N642" t="s">
        <v>54</v>
      </c>
      <c r="O642">
        <v>2.5</v>
      </c>
      <c r="P642">
        <v>9.91</v>
      </c>
      <c r="Q642">
        <f t="shared" si="28"/>
        <v>60.559999999999988</v>
      </c>
      <c r="R642" t="str">
        <f>VLOOKUP(M642,'Footing table'!$B$3:$V$19,3,FALSE)</f>
        <v>SR1</v>
      </c>
      <c r="S642">
        <f t="shared" si="29"/>
        <v>56.76</v>
      </c>
      <c r="T642" t="str">
        <f>VLOOKUP(S642,'Heating Units'!$B$2:$D$9,3,TRUE)</f>
        <v>XS</v>
      </c>
    </row>
    <row r="643" spans="1:20" x14ac:dyDescent="0.25">
      <c r="A643" s="2">
        <f t="shared" ref="A643:A706" si="30">VALUE(MID(B643,3,2))</f>
        <v>0</v>
      </c>
      <c r="B643" t="s">
        <v>600</v>
      </c>
      <c r="C643" t="s">
        <v>364</v>
      </c>
      <c r="D643" t="s">
        <v>556</v>
      </c>
      <c r="E643" t="s">
        <v>557</v>
      </c>
      <c r="F643" t="s">
        <v>598</v>
      </c>
      <c r="G643" t="s">
        <v>46</v>
      </c>
      <c r="H643">
        <v>17.2</v>
      </c>
      <c r="I643">
        <v>16.899999999999999</v>
      </c>
      <c r="J643">
        <v>4.03</v>
      </c>
      <c r="K643">
        <v>3.3</v>
      </c>
      <c r="L643" t="s">
        <v>35</v>
      </c>
      <c r="M643" t="s">
        <v>40</v>
      </c>
      <c r="N643" t="s">
        <v>54</v>
      </c>
      <c r="O643">
        <v>2.12</v>
      </c>
      <c r="P643">
        <v>6.55</v>
      </c>
      <c r="Q643">
        <f t="shared" ref="Q643:Q706" si="31">H643+I643*K643-O643-P643</f>
        <v>64.299999999999983</v>
      </c>
      <c r="R643" t="str">
        <f>VLOOKUP(M643,'Footing table'!$B$3:$V$19,3,FALSE)</f>
        <v>SR1</v>
      </c>
      <c r="S643">
        <f t="shared" ref="S643:S706" si="32">H643*K643</f>
        <v>56.76</v>
      </c>
      <c r="T643" t="str">
        <f>VLOOKUP(S643,'Heating Units'!$B$2:$D$9,3,TRUE)</f>
        <v>XS</v>
      </c>
    </row>
    <row r="644" spans="1:20" x14ac:dyDescent="0.25">
      <c r="A644" s="2">
        <f t="shared" si="30"/>
        <v>2</v>
      </c>
      <c r="B644" t="s">
        <v>601</v>
      </c>
      <c r="C644" t="s">
        <v>567</v>
      </c>
      <c r="D644" t="s">
        <v>556</v>
      </c>
      <c r="E644" t="s">
        <v>557</v>
      </c>
      <c r="F644" t="s">
        <v>563</v>
      </c>
      <c r="G644" t="s">
        <v>21</v>
      </c>
      <c r="H644">
        <v>16.25</v>
      </c>
      <c r="I644">
        <v>17.53</v>
      </c>
      <c r="J644">
        <v>2.97</v>
      </c>
      <c r="K644">
        <v>2.7</v>
      </c>
      <c r="L644" t="s">
        <v>35</v>
      </c>
      <c r="M644" t="s">
        <v>246</v>
      </c>
      <c r="N644" t="s">
        <v>54</v>
      </c>
      <c r="O644">
        <v>2.5</v>
      </c>
      <c r="P644">
        <v>3.44</v>
      </c>
      <c r="Q644">
        <f t="shared" si="31"/>
        <v>57.641000000000005</v>
      </c>
      <c r="R644" t="str">
        <f>VLOOKUP(M644,'Footing table'!$B$3:$V$19,3,FALSE)</f>
        <v>SR2</v>
      </c>
      <c r="S644">
        <f t="shared" si="32"/>
        <v>43.875</v>
      </c>
      <c r="T644" t="str">
        <f>VLOOKUP(S644,'Heating Units'!$B$2:$D$9,3,TRUE)</f>
        <v>XXS</v>
      </c>
    </row>
    <row r="645" spans="1:20" x14ac:dyDescent="0.25">
      <c r="A645" s="2">
        <f t="shared" si="30"/>
        <v>2</v>
      </c>
      <c r="B645" t="s">
        <v>602</v>
      </c>
      <c r="C645" t="s">
        <v>567</v>
      </c>
      <c r="D645" t="s">
        <v>556</v>
      </c>
      <c r="E645" t="s">
        <v>557</v>
      </c>
      <c r="F645" t="s">
        <v>563</v>
      </c>
      <c r="G645" t="s">
        <v>21</v>
      </c>
      <c r="H645">
        <v>16.25</v>
      </c>
      <c r="I645">
        <v>17.53</v>
      </c>
      <c r="J645">
        <v>2.97</v>
      </c>
      <c r="K645">
        <v>2.7</v>
      </c>
      <c r="L645" t="s">
        <v>35</v>
      </c>
      <c r="M645" t="s">
        <v>246</v>
      </c>
      <c r="N645" t="s">
        <v>54</v>
      </c>
      <c r="O645">
        <v>2.5</v>
      </c>
      <c r="P645">
        <v>3.44</v>
      </c>
      <c r="Q645">
        <f t="shared" si="31"/>
        <v>57.641000000000005</v>
      </c>
      <c r="R645" t="str">
        <f>VLOOKUP(M645,'Footing table'!$B$3:$V$19,3,FALSE)</f>
        <v>SR2</v>
      </c>
      <c r="S645">
        <f t="shared" si="32"/>
        <v>43.875</v>
      </c>
      <c r="T645" t="str">
        <f>VLOOKUP(S645,'Heating Units'!$B$2:$D$9,3,TRUE)</f>
        <v>XXS</v>
      </c>
    </row>
    <row r="646" spans="1:20" x14ac:dyDescent="0.25">
      <c r="A646" s="2">
        <f t="shared" si="30"/>
        <v>3</v>
      </c>
      <c r="B646" t="s">
        <v>603</v>
      </c>
      <c r="C646" t="s">
        <v>561</v>
      </c>
      <c r="D646" t="s">
        <v>556</v>
      </c>
      <c r="E646" t="s">
        <v>557</v>
      </c>
      <c r="F646" t="s">
        <v>563</v>
      </c>
      <c r="G646" t="s">
        <v>46</v>
      </c>
      <c r="H646">
        <v>15.51</v>
      </c>
      <c r="I646">
        <v>15.76</v>
      </c>
      <c r="J646">
        <v>2.99</v>
      </c>
      <c r="K646">
        <v>2.7</v>
      </c>
      <c r="L646" t="s">
        <v>35</v>
      </c>
      <c r="M646" t="s">
        <v>40</v>
      </c>
      <c r="N646" t="s">
        <v>54</v>
      </c>
      <c r="O646">
        <v>2.5</v>
      </c>
      <c r="P646">
        <v>4.45</v>
      </c>
      <c r="Q646">
        <f t="shared" si="31"/>
        <v>51.111999999999995</v>
      </c>
      <c r="R646" t="str">
        <f>VLOOKUP(M646,'Footing table'!$B$3:$V$19,3,FALSE)</f>
        <v>SR1</v>
      </c>
      <c r="S646">
        <f t="shared" si="32"/>
        <v>41.877000000000002</v>
      </c>
      <c r="T646" t="str">
        <f>VLOOKUP(S646,'Heating Units'!$B$2:$D$9,3,TRUE)</f>
        <v>XXS</v>
      </c>
    </row>
    <row r="647" spans="1:20" x14ac:dyDescent="0.25">
      <c r="A647" s="2">
        <f t="shared" si="30"/>
        <v>3</v>
      </c>
      <c r="B647" t="s">
        <v>604</v>
      </c>
      <c r="C647" t="s">
        <v>561</v>
      </c>
      <c r="D647" t="s">
        <v>556</v>
      </c>
      <c r="E647" t="s">
        <v>557</v>
      </c>
      <c r="F647" t="s">
        <v>563</v>
      </c>
      <c r="G647" t="s">
        <v>46</v>
      </c>
      <c r="H647">
        <v>15.44</v>
      </c>
      <c r="I647">
        <v>15.86</v>
      </c>
      <c r="J647">
        <v>2.99</v>
      </c>
      <c r="K647">
        <v>2.7</v>
      </c>
      <c r="L647" t="s">
        <v>35</v>
      </c>
      <c r="M647" t="s">
        <v>40</v>
      </c>
      <c r="N647" t="s">
        <v>54</v>
      </c>
      <c r="O647">
        <v>2.5</v>
      </c>
      <c r="P647">
        <v>4.45</v>
      </c>
      <c r="Q647">
        <f t="shared" si="31"/>
        <v>51.311999999999998</v>
      </c>
      <c r="R647" t="str">
        <f>VLOOKUP(M647,'Footing table'!$B$3:$V$19,3,FALSE)</f>
        <v>SR1</v>
      </c>
      <c r="S647">
        <f t="shared" si="32"/>
        <v>41.688000000000002</v>
      </c>
      <c r="T647" t="str">
        <f>VLOOKUP(S647,'Heating Units'!$B$2:$D$9,3,TRUE)</f>
        <v>XXS</v>
      </c>
    </row>
    <row r="648" spans="1:20" x14ac:dyDescent="0.25">
      <c r="A648" s="2">
        <f t="shared" si="30"/>
        <v>1</v>
      </c>
      <c r="B648" t="s">
        <v>605</v>
      </c>
      <c r="C648" t="s">
        <v>561</v>
      </c>
      <c r="D648" t="s">
        <v>556</v>
      </c>
      <c r="E648" t="s">
        <v>557</v>
      </c>
      <c r="F648" t="s">
        <v>563</v>
      </c>
      <c r="G648" t="s">
        <v>21</v>
      </c>
      <c r="H648">
        <v>14.38</v>
      </c>
      <c r="I648">
        <v>15.67</v>
      </c>
      <c r="J648">
        <v>3.01</v>
      </c>
      <c r="K648">
        <v>2.7</v>
      </c>
      <c r="L648" t="s">
        <v>35</v>
      </c>
      <c r="M648" t="s">
        <v>246</v>
      </c>
      <c r="N648" t="s">
        <v>54</v>
      </c>
      <c r="O648">
        <v>2.5</v>
      </c>
      <c r="P648">
        <v>5.16</v>
      </c>
      <c r="Q648">
        <f t="shared" si="31"/>
        <v>49.029000000000011</v>
      </c>
      <c r="R648" t="str">
        <f>VLOOKUP(M648,'Footing table'!$B$3:$V$19,3,FALSE)</f>
        <v>SR2</v>
      </c>
      <c r="S648">
        <f t="shared" si="32"/>
        <v>38.826000000000008</v>
      </c>
      <c r="T648" t="str">
        <f>VLOOKUP(S648,'Heating Units'!$B$2:$D$9,3,TRUE)</f>
        <v>XXS</v>
      </c>
    </row>
    <row r="649" spans="1:20" x14ac:dyDescent="0.25">
      <c r="A649" s="2">
        <f t="shared" si="30"/>
        <v>0</v>
      </c>
      <c r="B649" t="s">
        <v>606</v>
      </c>
      <c r="C649" t="s">
        <v>607</v>
      </c>
      <c r="D649" t="s">
        <v>556</v>
      </c>
      <c r="E649" t="s">
        <v>557</v>
      </c>
      <c r="F649" t="s">
        <v>598</v>
      </c>
      <c r="G649" t="s">
        <v>46</v>
      </c>
      <c r="H649">
        <v>13.54</v>
      </c>
      <c r="I649">
        <v>15.82</v>
      </c>
      <c r="J649">
        <v>4.03</v>
      </c>
      <c r="K649">
        <v>3.3</v>
      </c>
      <c r="L649" t="s">
        <v>35</v>
      </c>
      <c r="M649" t="s">
        <v>83</v>
      </c>
      <c r="N649" t="s">
        <v>54</v>
      </c>
      <c r="O649">
        <v>2.13</v>
      </c>
      <c r="P649">
        <v>0</v>
      </c>
      <c r="Q649">
        <f t="shared" si="31"/>
        <v>63.615999999999993</v>
      </c>
      <c r="R649" t="str">
        <f>VLOOKUP(M649,'Footing table'!$B$3:$V$19,3,FALSE)</f>
        <v>RUB</v>
      </c>
      <c r="S649">
        <f t="shared" si="32"/>
        <v>44.681999999999995</v>
      </c>
      <c r="T649" t="str">
        <f>VLOOKUP(S649,'Heating Units'!$B$2:$D$9,3,TRUE)</f>
        <v>XXS</v>
      </c>
    </row>
    <row r="650" spans="1:20" x14ac:dyDescent="0.25">
      <c r="A650" s="2">
        <f t="shared" si="30"/>
        <v>0</v>
      </c>
      <c r="B650" t="s">
        <v>608</v>
      </c>
      <c r="C650" t="s">
        <v>364</v>
      </c>
      <c r="D650" t="s">
        <v>556</v>
      </c>
      <c r="E650" t="s">
        <v>557</v>
      </c>
      <c r="F650" t="s">
        <v>598</v>
      </c>
      <c r="G650" t="s">
        <v>46</v>
      </c>
      <c r="H650">
        <v>12.19</v>
      </c>
      <c r="I650">
        <v>14.1</v>
      </c>
      <c r="J650">
        <v>4.03</v>
      </c>
      <c r="K650">
        <v>3.3</v>
      </c>
      <c r="L650" t="s">
        <v>35</v>
      </c>
      <c r="M650" t="s">
        <v>40</v>
      </c>
      <c r="N650" t="s">
        <v>54</v>
      </c>
      <c r="O650">
        <v>2.13</v>
      </c>
      <c r="P650">
        <v>3.63</v>
      </c>
      <c r="Q650">
        <f t="shared" si="31"/>
        <v>52.959999999999987</v>
      </c>
      <c r="R650" t="str">
        <f>VLOOKUP(M650,'Footing table'!$B$3:$V$19,3,FALSE)</f>
        <v>SR1</v>
      </c>
      <c r="S650">
        <f t="shared" si="32"/>
        <v>40.226999999999997</v>
      </c>
      <c r="T650" t="str">
        <f>VLOOKUP(S650,'Heating Units'!$B$2:$D$9,3,TRUE)</f>
        <v>XXS</v>
      </c>
    </row>
    <row r="651" spans="1:20" x14ac:dyDescent="0.25">
      <c r="A651" s="2">
        <f t="shared" si="30"/>
        <v>0</v>
      </c>
      <c r="B651" t="s">
        <v>609</v>
      </c>
      <c r="C651" t="s">
        <v>364</v>
      </c>
      <c r="D651" t="s">
        <v>556</v>
      </c>
      <c r="E651" t="s">
        <v>557</v>
      </c>
      <c r="F651" t="s">
        <v>598</v>
      </c>
      <c r="G651" t="s">
        <v>46</v>
      </c>
      <c r="H651">
        <v>11.91</v>
      </c>
      <c r="I651">
        <v>13.94</v>
      </c>
      <c r="J651">
        <v>4.03</v>
      </c>
      <c r="K651">
        <v>3.3</v>
      </c>
      <c r="L651" t="s">
        <v>35</v>
      </c>
      <c r="M651" t="s">
        <v>40</v>
      </c>
      <c r="N651" t="s">
        <v>54</v>
      </c>
      <c r="O651">
        <v>2.13</v>
      </c>
      <c r="P651">
        <v>6.55</v>
      </c>
      <c r="Q651">
        <f t="shared" si="31"/>
        <v>49.231999999999992</v>
      </c>
      <c r="R651" t="str">
        <f>VLOOKUP(M651,'Footing table'!$B$3:$V$19,3,FALSE)</f>
        <v>SR1</v>
      </c>
      <c r="S651">
        <f t="shared" si="32"/>
        <v>39.302999999999997</v>
      </c>
      <c r="T651" t="str">
        <f>VLOOKUP(S651,'Heating Units'!$B$2:$D$9,3,TRUE)</f>
        <v>XXS</v>
      </c>
    </row>
    <row r="652" spans="1:20" x14ac:dyDescent="0.25">
      <c r="A652" s="2">
        <f t="shared" si="30"/>
        <v>3</v>
      </c>
      <c r="B652" t="s">
        <v>581</v>
      </c>
      <c r="C652" t="s">
        <v>571</v>
      </c>
      <c r="D652" t="s">
        <v>556</v>
      </c>
      <c r="E652" t="s">
        <v>557</v>
      </c>
      <c r="F652" t="s">
        <v>563</v>
      </c>
      <c r="G652" t="s">
        <v>46</v>
      </c>
      <c r="H652">
        <v>8.93</v>
      </c>
      <c r="I652">
        <v>14.32</v>
      </c>
      <c r="J652">
        <v>2.96</v>
      </c>
      <c r="K652">
        <v>2.7</v>
      </c>
      <c r="L652" t="s">
        <v>35</v>
      </c>
      <c r="M652" t="s">
        <v>246</v>
      </c>
      <c r="N652" t="s">
        <v>54</v>
      </c>
      <c r="O652">
        <v>0</v>
      </c>
      <c r="P652">
        <v>1.72</v>
      </c>
      <c r="Q652">
        <f t="shared" si="31"/>
        <v>45.874000000000002</v>
      </c>
      <c r="R652" t="str">
        <f>VLOOKUP(M652,'Footing table'!$B$3:$V$19,3,FALSE)</f>
        <v>SR2</v>
      </c>
      <c r="S652">
        <f t="shared" si="32"/>
        <v>24.111000000000001</v>
      </c>
      <c r="T652" t="str">
        <f>VLOOKUP(S652,'Heating Units'!$B$2:$D$9,3,TRUE)</f>
        <v>XXS</v>
      </c>
    </row>
    <row r="653" spans="1:20" x14ac:dyDescent="0.25">
      <c r="A653" s="2">
        <f t="shared" si="30"/>
        <v>7</v>
      </c>
      <c r="B653" t="s">
        <v>610</v>
      </c>
      <c r="C653" t="s">
        <v>59</v>
      </c>
      <c r="D653" t="s">
        <v>611</v>
      </c>
      <c r="E653" t="s">
        <v>612</v>
      </c>
      <c r="F653" t="s">
        <v>18</v>
      </c>
      <c r="H653">
        <v>26.22</v>
      </c>
      <c r="I653">
        <v>22.1</v>
      </c>
      <c r="J653">
        <v>4.0999999999999996</v>
      </c>
      <c r="K653">
        <v>4</v>
      </c>
      <c r="M653" t="s">
        <v>53</v>
      </c>
      <c r="N653" t="s">
        <v>60</v>
      </c>
      <c r="O653">
        <v>2.46</v>
      </c>
      <c r="P653">
        <v>0</v>
      </c>
      <c r="Q653">
        <f t="shared" si="31"/>
        <v>112.16000000000001</v>
      </c>
      <c r="R653" t="str">
        <f>VLOOKUP(M653,'Footing table'!$B$3:$V$19,3,FALSE)</f>
        <v>CER1</v>
      </c>
      <c r="S653">
        <f t="shared" si="32"/>
        <v>104.88</v>
      </c>
      <c r="T653" t="str">
        <f>VLOOKUP(S653,'Heating Units'!$B$2:$D$9,3,TRUE)</f>
        <v>S</v>
      </c>
    </row>
    <row r="654" spans="1:20" x14ac:dyDescent="0.25">
      <c r="A654" s="2">
        <f t="shared" si="30"/>
        <v>3</v>
      </c>
      <c r="B654" t="s">
        <v>613</v>
      </c>
      <c r="C654" t="s">
        <v>614</v>
      </c>
      <c r="D654" t="s">
        <v>611</v>
      </c>
      <c r="E654" t="s">
        <v>612</v>
      </c>
      <c r="F654" t="s">
        <v>615</v>
      </c>
      <c r="H654">
        <v>8.93</v>
      </c>
      <c r="I654">
        <v>12.1</v>
      </c>
      <c r="J654">
        <v>3.03</v>
      </c>
      <c r="K654">
        <v>3</v>
      </c>
      <c r="M654" t="s">
        <v>591</v>
      </c>
      <c r="N654" t="s">
        <v>60</v>
      </c>
      <c r="O654">
        <v>1.92</v>
      </c>
      <c r="P654">
        <v>0</v>
      </c>
      <c r="Q654">
        <f t="shared" si="31"/>
        <v>43.309999999999995</v>
      </c>
      <c r="R654" t="str">
        <f>VLOOKUP(M654,'Footing table'!$B$3:$V$19,3,FALSE)</f>
        <v>F_TECH</v>
      </c>
      <c r="S654">
        <f t="shared" si="32"/>
        <v>26.79</v>
      </c>
      <c r="T654" t="str">
        <f>VLOOKUP(S654,'Heating Units'!$B$2:$D$9,3,TRUE)</f>
        <v>XXS</v>
      </c>
    </row>
    <row r="655" spans="1:20" x14ac:dyDescent="0.25">
      <c r="A655" s="2">
        <f t="shared" si="30"/>
        <v>0</v>
      </c>
      <c r="B655" t="s">
        <v>616</v>
      </c>
      <c r="C655" t="s">
        <v>614</v>
      </c>
      <c r="D655" t="s">
        <v>611</v>
      </c>
      <c r="E655" t="s">
        <v>612</v>
      </c>
      <c r="F655" t="s">
        <v>615</v>
      </c>
      <c r="H655">
        <v>8.1300000000000008</v>
      </c>
      <c r="I655">
        <v>12.1</v>
      </c>
      <c r="J655">
        <v>4.05</v>
      </c>
      <c r="K655">
        <v>4.42</v>
      </c>
      <c r="M655" t="s">
        <v>591</v>
      </c>
      <c r="N655" t="s">
        <v>60</v>
      </c>
      <c r="O655">
        <v>1.92</v>
      </c>
      <c r="P655">
        <v>0</v>
      </c>
      <c r="Q655">
        <f t="shared" si="31"/>
        <v>59.692</v>
      </c>
      <c r="R655" t="str">
        <f>VLOOKUP(M655,'Footing table'!$B$3:$V$19,3,FALSE)</f>
        <v>F_TECH</v>
      </c>
      <c r="S655">
        <f t="shared" si="32"/>
        <v>35.934600000000003</v>
      </c>
      <c r="T655" t="str">
        <f>VLOOKUP(S655,'Heating Units'!$B$2:$D$9,3,TRUE)</f>
        <v>XXS</v>
      </c>
    </row>
    <row r="656" spans="1:20" x14ac:dyDescent="0.25">
      <c r="A656" s="2">
        <f t="shared" si="30"/>
        <v>1</v>
      </c>
      <c r="B656" t="s">
        <v>617</v>
      </c>
      <c r="C656" t="s">
        <v>614</v>
      </c>
      <c r="D656" t="s">
        <v>611</v>
      </c>
      <c r="E656" t="s">
        <v>612</v>
      </c>
      <c r="F656" t="s">
        <v>615</v>
      </c>
      <c r="H656">
        <v>8.1300000000000008</v>
      </c>
      <c r="I656">
        <v>12.1</v>
      </c>
      <c r="J656">
        <v>3.03</v>
      </c>
      <c r="K656">
        <v>2.7</v>
      </c>
      <c r="M656" t="s">
        <v>591</v>
      </c>
      <c r="N656" t="s">
        <v>60</v>
      </c>
      <c r="O656">
        <v>1.92</v>
      </c>
      <c r="P656">
        <v>0</v>
      </c>
      <c r="Q656">
        <f t="shared" si="31"/>
        <v>38.880000000000003</v>
      </c>
      <c r="R656" t="str">
        <f>VLOOKUP(M656,'Footing table'!$B$3:$V$19,3,FALSE)</f>
        <v>F_TECH</v>
      </c>
      <c r="S656">
        <f t="shared" si="32"/>
        <v>21.951000000000004</v>
      </c>
      <c r="T656" t="str">
        <f>VLOOKUP(S656,'Heating Units'!$B$2:$D$9,3,TRUE)</f>
        <v>XXS</v>
      </c>
    </row>
    <row r="657" spans="1:20" x14ac:dyDescent="0.25">
      <c r="A657" s="2">
        <f t="shared" si="30"/>
        <v>2</v>
      </c>
      <c r="B657" t="s">
        <v>618</v>
      </c>
      <c r="C657" t="s">
        <v>614</v>
      </c>
      <c r="D657" t="s">
        <v>611</v>
      </c>
      <c r="E657" t="s">
        <v>612</v>
      </c>
      <c r="F657" t="s">
        <v>615</v>
      </c>
      <c r="H657">
        <v>8.1300000000000008</v>
      </c>
      <c r="I657">
        <v>12.1</v>
      </c>
      <c r="J657">
        <v>3.03</v>
      </c>
      <c r="K657">
        <v>3</v>
      </c>
      <c r="M657" t="s">
        <v>591</v>
      </c>
      <c r="N657" t="s">
        <v>60</v>
      </c>
      <c r="O657">
        <v>1.92</v>
      </c>
      <c r="P657">
        <v>0</v>
      </c>
      <c r="Q657">
        <f t="shared" si="31"/>
        <v>42.51</v>
      </c>
      <c r="R657" t="str">
        <f>VLOOKUP(M657,'Footing table'!$B$3:$V$19,3,FALSE)</f>
        <v>F_TECH</v>
      </c>
      <c r="S657">
        <f t="shared" si="32"/>
        <v>24.39</v>
      </c>
      <c r="T657" t="str">
        <f>VLOOKUP(S657,'Heating Units'!$B$2:$D$9,3,TRUE)</f>
        <v>XXS</v>
      </c>
    </row>
    <row r="658" spans="1:20" x14ac:dyDescent="0.25">
      <c r="A658" s="2">
        <f t="shared" si="30"/>
        <v>4</v>
      </c>
      <c r="B658" t="s">
        <v>619</v>
      </c>
      <c r="C658" t="s">
        <v>614</v>
      </c>
      <c r="D658" t="s">
        <v>611</v>
      </c>
      <c r="E658" t="s">
        <v>612</v>
      </c>
      <c r="F658" t="s">
        <v>615</v>
      </c>
      <c r="H658">
        <v>8.1300000000000008</v>
      </c>
      <c r="I658">
        <v>14.1</v>
      </c>
      <c r="J658">
        <v>3.03</v>
      </c>
      <c r="K658">
        <v>3</v>
      </c>
      <c r="M658" t="s">
        <v>591</v>
      </c>
      <c r="N658" t="s">
        <v>60</v>
      </c>
      <c r="O658">
        <v>1.92</v>
      </c>
      <c r="P658">
        <v>0</v>
      </c>
      <c r="Q658">
        <f t="shared" si="31"/>
        <v>48.51</v>
      </c>
      <c r="R658" t="str">
        <f>VLOOKUP(M658,'Footing table'!$B$3:$V$19,3,FALSE)</f>
        <v>F_TECH</v>
      </c>
      <c r="S658">
        <f t="shared" si="32"/>
        <v>24.39</v>
      </c>
      <c r="T658" t="str">
        <f>VLOOKUP(S658,'Heating Units'!$B$2:$D$9,3,TRUE)</f>
        <v>XXS</v>
      </c>
    </row>
    <row r="659" spans="1:20" x14ac:dyDescent="0.25">
      <c r="A659" s="2">
        <f t="shared" si="30"/>
        <v>5</v>
      </c>
      <c r="B659" t="s">
        <v>620</v>
      </c>
      <c r="C659" t="s">
        <v>614</v>
      </c>
      <c r="D659" t="s">
        <v>611</v>
      </c>
      <c r="E659" t="s">
        <v>612</v>
      </c>
      <c r="F659" t="s">
        <v>615</v>
      </c>
      <c r="H659">
        <v>8.1300000000000008</v>
      </c>
      <c r="I659">
        <v>12.1</v>
      </c>
      <c r="J659">
        <v>3.03</v>
      </c>
      <c r="K659">
        <v>3</v>
      </c>
      <c r="M659" t="s">
        <v>591</v>
      </c>
      <c r="N659" t="s">
        <v>60</v>
      </c>
      <c r="O659">
        <v>1.92</v>
      </c>
      <c r="P659">
        <v>0</v>
      </c>
      <c r="Q659">
        <f t="shared" si="31"/>
        <v>42.51</v>
      </c>
      <c r="R659" t="str">
        <f>VLOOKUP(M659,'Footing table'!$B$3:$V$19,3,FALSE)</f>
        <v>F_TECH</v>
      </c>
      <c r="S659">
        <f t="shared" si="32"/>
        <v>24.39</v>
      </c>
      <c r="T659" t="str">
        <f>VLOOKUP(S659,'Heating Units'!$B$2:$D$9,3,TRUE)</f>
        <v>XXS</v>
      </c>
    </row>
    <row r="660" spans="1:20" x14ac:dyDescent="0.25">
      <c r="A660" s="2">
        <f t="shared" si="30"/>
        <v>6</v>
      </c>
      <c r="B660" t="s">
        <v>621</v>
      </c>
      <c r="C660" t="s">
        <v>614</v>
      </c>
      <c r="D660" t="s">
        <v>611</v>
      </c>
      <c r="E660" t="s">
        <v>612</v>
      </c>
      <c r="F660" t="s">
        <v>615</v>
      </c>
      <c r="H660">
        <v>8.1300000000000008</v>
      </c>
      <c r="I660">
        <v>12.1</v>
      </c>
      <c r="J660">
        <v>2.99</v>
      </c>
      <c r="K660">
        <v>3</v>
      </c>
      <c r="M660" t="s">
        <v>591</v>
      </c>
      <c r="N660" t="s">
        <v>60</v>
      </c>
      <c r="O660">
        <v>1.92</v>
      </c>
      <c r="P660">
        <v>0</v>
      </c>
      <c r="Q660">
        <f t="shared" si="31"/>
        <v>42.51</v>
      </c>
      <c r="R660" t="str">
        <f>VLOOKUP(M660,'Footing table'!$B$3:$V$19,3,FALSE)</f>
        <v>F_TECH</v>
      </c>
      <c r="S660">
        <f t="shared" si="32"/>
        <v>24.39</v>
      </c>
      <c r="T660" t="str">
        <f>VLOOKUP(S660,'Heating Units'!$B$2:$D$9,3,TRUE)</f>
        <v>XXS</v>
      </c>
    </row>
    <row r="661" spans="1:20" x14ac:dyDescent="0.25">
      <c r="A661" s="2">
        <f t="shared" si="30"/>
        <v>0</v>
      </c>
      <c r="B661" t="s">
        <v>622</v>
      </c>
      <c r="C661" t="s">
        <v>614</v>
      </c>
      <c r="D661" t="s">
        <v>611</v>
      </c>
      <c r="E661" t="s">
        <v>612</v>
      </c>
      <c r="F661" t="s">
        <v>615</v>
      </c>
      <c r="H661">
        <v>6.71</v>
      </c>
      <c r="I661">
        <v>11.7</v>
      </c>
      <c r="J661">
        <v>4.05</v>
      </c>
      <c r="K661">
        <v>4.42</v>
      </c>
      <c r="M661" t="s">
        <v>591</v>
      </c>
      <c r="N661" t="s">
        <v>60</v>
      </c>
      <c r="O661">
        <v>1.92</v>
      </c>
      <c r="P661">
        <v>0</v>
      </c>
      <c r="Q661">
        <f t="shared" si="31"/>
        <v>56.503999999999998</v>
      </c>
      <c r="R661" t="str">
        <f>VLOOKUP(M661,'Footing table'!$B$3:$V$19,3,FALSE)</f>
        <v>F_TECH</v>
      </c>
      <c r="S661">
        <f t="shared" si="32"/>
        <v>29.658200000000001</v>
      </c>
      <c r="T661" t="str">
        <f>VLOOKUP(S661,'Heating Units'!$B$2:$D$9,3,TRUE)</f>
        <v>XXS</v>
      </c>
    </row>
    <row r="662" spans="1:20" x14ac:dyDescent="0.25">
      <c r="A662" s="2">
        <f t="shared" si="30"/>
        <v>1</v>
      </c>
      <c r="B662" t="s">
        <v>623</v>
      </c>
      <c r="C662" t="s">
        <v>614</v>
      </c>
      <c r="D662" t="s">
        <v>611</v>
      </c>
      <c r="E662" t="s">
        <v>612</v>
      </c>
      <c r="F662" t="s">
        <v>615</v>
      </c>
      <c r="H662">
        <v>6.71</v>
      </c>
      <c r="I662">
        <v>11.7</v>
      </c>
      <c r="J662">
        <v>3.03</v>
      </c>
      <c r="K662">
        <v>3</v>
      </c>
      <c r="M662" t="s">
        <v>591</v>
      </c>
      <c r="N662" t="s">
        <v>60</v>
      </c>
      <c r="O662">
        <v>1.92</v>
      </c>
      <c r="P662">
        <v>0</v>
      </c>
      <c r="Q662">
        <f t="shared" si="31"/>
        <v>39.889999999999993</v>
      </c>
      <c r="R662" t="str">
        <f>VLOOKUP(M662,'Footing table'!$B$3:$V$19,3,FALSE)</f>
        <v>F_TECH</v>
      </c>
      <c r="S662">
        <f t="shared" si="32"/>
        <v>20.13</v>
      </c>
      <c r="T662" t="str">
        <f>VLOOKUP(S662,'Heating Units'!$B$2:$D$9,3,TRUE)</f>
        <v>XXS</v>
      </c>
    </row>
    <row r="663" spans="1:20" x14ac:dyDescent="0.25">
      <c r="A663" s="2">
        <f t="shared" si="30"/>
        <v>2</v>
      </c>
      <c r="B663" t="s">
        <v>624</v>
      </c>
      <c r="C663" t="s">
        <v>614</v>
      </c>
      <c r="D663" t="s">
        <v>611</v>
      </c>
      <c r="E663" t="s">
        <v>612</v>
      </c>
      <c r="F663" t="s">
        <v>615</v>
      </c>
      <c r="H663">
        <v>6.71</v>
      </c>
      <c r="I663">
        <v>11.7</v>
      </c>
      <c r="J663">
        <v>3.03</v>
      </c>
      <c r="K663">
        <v>3</v>
      </c>
      <c r="M663" t="s">
        <v>591</v>
      </c>
      <c r="N663" t="s">
        <v>60</v>
      </c>
      <c r="O663">
        <v>1.92</v>
      </c>
      <c r="P663">
        <v>0</v>
      </c>
      <c r="Q663">
        <f t="shared" si="31"/>
        <v>39.889999999999993</v>
      </c>
      <c r="R663" t="str">
        <f>VLOOKUP(M663,'Footing table'!$B$3:$V$19,3,FALSE)</f>
        <v>F_TECH</v>
      </c>
      <c r="S663">
        <f t="shared" si="32"/>
        <v>20.13</v>
      </c>
      <c r="T663" t="str">
        <f>VLOOKUP(S663,'Heating Units'!$B$2:$D$9,3,TRUE)</f>
        <v>XXS</v>
      </c>
    </row>
    <row r="664" spans="1:20" x14ac:dyDescent="0.25">
      <c r="A664" s="2">
        <f t="shared" si="30"/>
        <v>3</v>
      </c>
      <c r="B664" t="s">
        <v>625</v>
      </c>
      <c r="C664" t="s">
        <v>614</v>
      </c>
      <c r="D664" t="s">
        <v>611</v>
      </c>
      <c r="E664" t="s">
        <v>612</v>
      </c>
      <c r="F664" t="s">
        <v>615</v>
      </c>
      <c r="H664">
        <v>6.71</v>
      </c>
      <c r="I664">
        <v>11.7</v>
      </c>
      <c r="J664">
        <v>3.03</v>
      </c>
      <c r="K664">
        <v>3</v>
      </c>
      <c r="M664" t="s">
        <v>591</v>
      </c>
      <c r="N664" t="s">
        <v>60</v>
      </c>
      <c r="O664">
        <v>1.92</v>
      </c>
      <c r="P664">
        <v>0</v>
      </c>
      <c r="Q664">
        <f t="shared" si="31"/>
        <v>39.889999999999993</v>
      </c>
      <c r="R664" t="str">
        <f>VLOOKUP(M664,'Footing table'!$B$3:$V$19,3,FALSE)</f>
        <v>F_TECH</v>
      </c>
      <c r="S664">
        <f t="shared" si="32"/>
        <v>20.13</v>
      </c>
      <c r="T664" t="str">
        <f>VLOOKUP(S664,'Heating Units'!$B$2:$D$9,3,TRUE)</f>
        <v>XXS</v>
      </c>
    </row>
    <row r="665" spans="1:20" x14ac:dyDescent="0.25">
      <c r="A665" s="2">
        <f t="shared" si="30"/>
        <v>4</v>
      </c>
      <c r="B665" t="s">
        <v>626</v>
      </c>
      <c r="C665" t="s">
        <v>614</v>
      </c>
      <c r="D665" t="s">
        <v>611</v>
      </c>
      <c r="E665" t="s">
        <v>612</v>
      </c>
      <c r="F665" t="s">
        <v>615</v>
      </c>
      <c r="H665">
        <v>6.71</v>
      </c>
      <c r="I665">
        <v>11.7</v>
      </c>
      <c r="J665">
        <v>3.01</v>
      </c>
      <c r="K665">
        <v>3</v>
      </c>
      <c r="M665" t="s">
        <v>591</v>
      </c>
      <c r="N665" t="s">
        <v>60</v>
      </c>
      <c r="O665">
        <v>1.92</v>
      </c>
      <c r="P665">
        <v>0</v>
      </c>
      <c r="Q665">
        <f t="shared" si="31"/>
        <v>39.889999999999993</v>
      </c>
      <c r="R665" t="str">
        <f>VLOOKUP(M665,'Footing table'!$B$3:$V$19,3,FALSE)</f>
        <v>F_TECH</v>
      </c>
      <c r="S665">
        <f t="shared" si="32"/>
        <v>20.13</v>
      </c>
      <c r="T665" t="str">
        <f>VLOOKUP(S665,'Heating Units'!$B$2:$D$9,3,TRUE)</f>
        <v>XXS</v>
      </c>
    </row>
    <row r="666" spans="1:20" x14ac:dyDescent="0.25">
      <c r="A666" s="2">
        <f t="shared" si="30"/>
        <v>5</v>
      </c>
      <c r="B666" t="s">
        <v>627</v>
      </c>
      <c r="C666" t="s">
        <v>614</v>
      </c>
      <c r="D666" t="s">
        <v>611</v>
      </c>
      <c r="E666" t="s">
        <v>612</v>
      </c>
      <c r="F666" t="s">
        <v>615</v>
      </c>
      <c r="H666">
        <v>6.71</v>
      </c>
      <c r="I666">
        <v>11.7</v>
      </c>
      <c r="J666">
        <v>3.03</v>
      </c>
      <c r="K666">
        <v>3</v>
      </c>
      <c r="M666" t="s">
        <v>591</v>
      </c>
      <c r="N666" t="s">
        <v>60</v>
      </c>
      <c r="O666">
        <v>1.92</v>
      </c>
      <c r="P666">
        <v>0</v>
      </c>
      <c r="Q666">
        <f t="shared" si="31"/>
        <v>39.889999999999993</v>
      </c>
      <c r="R666" t="str">
        <f>VLOOKUP(M666,'Footing table'!$B$3:$V$19,3,FALSE)</f>
        <v>F_TECH</v>
      </c>
      <c r="S666">
        <f t="shared" si="32"/>
        <v>20.13</v>
      </c>
      <c r="T666" t="str">
        <f>VLOOKUP(S666,'Heating Units'!$B$2:$D$9,3,TRUE)</f>
        <v>XXS</v>
      </c>
    </row>
    <row r="667" spans="1:20" x14ac:dyDescent="0.25">
      <c r="A667" s="2">
        <f t="shared" si="30"/>
        <v>6</v>
      </c>
      <c r="B667" t="s">
        <v>621</v>
      </c>
      <c r="C667" t="s">
        <v>614</v>
      </c>
      <c r="D667" t="s">
        <v>611</v>
      </c>
      <c r="E667" t="s">
        <v>612</v>
      </c>
      <c r="F667" t="s">
        <v>615</v>
      </c>
      <c r="H667">
        <v>6.71</v>
      </c>
      <c r="I667">
        <v>11.7</v>
      </c>
      <c r="J667">
        <v>2.99</v>
      </c>
      <c r="K667">
        <v>3</v>
      </c>
      <c r="M667" t="s">
        <v>591</v>
      </c>
      <c r="N667" t="s">
        <v>60</v>
      </c>
      <c r="O667">
        <v>1.92</v>
      </c>
      <c r="P667">
        <v>0</v>
      </c>
      <c r="Q667">
        <f t="shared" si="31"/>
        <v>39.889999999999993</v>
      </c>
      <c r="R667" t="str">
        <f>VLOOKUP(M667,'Footing table'!$B$3:$V$19,3,FALSE)</f>
        <v>F_TECH</v>
      </c>
      <c r="S667">
        <f t="shared" si="32"/>
        <v>20.13</v>
      </c>
      <c r="T667" t="str">
        <f>VLOOKUP(S667,'Heating Units'!$B$2:$D$9,3,TRUE)</f>
        <v>XXS</v>
      </c>
    </row>
    <row r="668" spans="1:20" x14ac:dyDescent="0.25">
      <c r="A668" s="2">
        <f t="shared" si="30"/>
        <v>7</v>
      </c>
      <c r="B668" t="s">
        <v>628</v>
      </c>
      <c r="C668" t="s">
        <v>614</v>
      </c>
      <c r="D668" t="s">
        <v>611</v>
      </c>
      <c r="E668" t="s">
        <v>612</v>
      </c>
      <c r="F668" t="s">
        <v>615</v>
      </c>
      <c r="H668">
        <v>6.71</v>
      </c>
      <c r="I668">
        <v>11.7</v>
      </c>
      <c r="J668">
        <v>4.45</v>
      </c>
      <c r="K668">
        <v>4</v>
      </c>
      <c r="M668" t="s">
        <v>591</v>
      </c>
      <c r="N668" t="s">
        <v>60</v>
      </c>
      <c r="O668">
        <v>1.92</v>
      </c>
      <c r="P668">
        <v>0</v>
      </c>
      <c r="Q668">
        <f t="shared" si="31"/>
        <v>51.589999999999996</v>
      </c>
      <c r="R668" t="str">
        <f>VLOOKUP(M668,'Footing table'!$B$3:$V$19,3,FALSE)</f>
        <v>F_TECH</v>
      </c>
      <c r="S668">
        <f t="shared" si="32"/>
        <v>26.84</v>
      </c>
      <c r="T668" t="str">
        <f>VLOOKUP(S668,'Heating Units'!$B$2:$D$9,3,TRUE)</f>
        <v>XXS</v>
      </c>
    </row>
    <row r="669" spans="1:20" x14ac:dyDescent="0.25">
      <c r="A669" s="2">
        <f t="shared" si="30"/>
        <v>2</v>
      </c>
      <c r="B669" t="s">
        <v>629</v>
      </c>
      <c r="C669" t="s">
        <v>614</v>
      </c>
      <c r="D669" t="s">
        <v>611</v>
      </c>
      <c r="E669" t="s">
        <v>612</v>
      </c>
      <c r="F669" t="s">
        <v>615</v>
      </c>
      <c r="H669">
        <v>6.42</v>
      </c>
      <c r="I669">
        <v>10.9</v>
      </c>
      <c r="J669">
        <v>3.03</v>
      </c>
      <c r="K669">
        <v>3</v>
      </c>
      <c r="M669" t="s">
        <v>591</v>
      </c>
      <c r="N669" t="s">
        <v>60</v>
      </c>
      <c r="O669">
        <v>1.92</v>
      </c>
      <c r="P669">
        <v>0</v>
      </c>
      <c r="Q669">
        <f t="shared" si="31"/>
        <v>37.200000000000003</v>
      </c>
      <c r="R669" t="str">
        <f>VLOOKUP(M669,'Footing table'!$B$3:$V$19,3,FALSE)</f>
        <v>F_TECH</v>
      </c>
      <c r="S669">
        <f t="shared" si="32"/>
        <v>19.259999999999998</v>
      </c>
      <c r="T669" t="str">
        <f>VLOOKUP(S669,'Heating Units'!$B$2:$D$9,3,TRUE)</f>
        <v>XXS</v>
      </c>
    </row>
    <row r="670" spans="1:20" x14ac:dyDescent="0.25">
      <c r="A670" s="2">
        <f t="shared" si="30"/>
        <v>3</v>
      </c>
      <c r="B670" t="s">
        <v>630</v>
      </c>
      <c r="C670" t="s">
        <v>614</v>
      </c>
      <c r="D670" t="s">
        <v>611</v>
      </c>
      <c r="E670" t="s">
        <v>612</v>
      </c>
      <c r="F670" t="s">
        <v>615</v>
      </c>
      <c r="H670">
        <v>6.03</v>
      </c>
      <c r="I670">
        <v>10.9</v>
      </c>
      <c r="J670">
        <v>3.03</v>
      </c>
      <c r="K670">
        <v>3</v>
      </c>
      <c r="M670" t="s">
        <v>591</v>
      </c>
      <c r="N670" t="s">
        <v>60</v>
      </c>
      <c r="O670">
        <v>1.92</v>
      </c>
      <c r="P670">
        <v>0</v>
      </c>
      <c r="Q670">
        <f t="shared" si="31"/>
        <v>36.81</v>
      </c>
      <c r="R670" t="str">
        <f>VLOOKUP(M670,'Footing table'!$B$3:$V$19,3,FALSE)</f>
        <v>F_TECH</v>
      </c>
      <c r="S670">
        <f t="shared" si="32"/>
        <v>18.09</v>
      </c>
      <c r="T670" t="str">
        <f>VLOOKUP(S670,'Heating Units'!$B$2:$D$9,3,TRUE)</f>
        <v>XXS</v>
      </c>
    </row>
    <row r="671" spans="1:20" x14ac:dyDescent="0.25">
      <c r="A671" s="2">
        <f t="shared" si="30"/>
        <v>0</v>
      </c>
      <c r="B671" t="s">
        <v>631</v>
      </c>
      <c r="C671" t="s">
        <v>614</v>
      </c>
      <c r="D671" t="s">
        <v>611</v>
      </c>
      <c r="E671" t="s">
        <v>612</v>
      </c>
      <c r="F671" t="s">
        <v>615</v>
      </c>
      <c r="H671">
        <v>6.02</v>
      </c>
      <c r="I671">
        <v>10.9</v>
      </c>
      <c r="J671">
        <v>4.03</v>
      </c>
      <c r="K671">
        <v>2.7</v>
      </c>
      <c r="M671" t="s">
        <v>591</v>
      </c>
      <c r="N671" t="s">
        <v>60</v>
      </c>
      <c r="O671">
        <v>0</v>
      </c>
      <c r="P671">
        <v>0</v>
      </c>
      <c r="Q671">
        <f t="shared" si="31"/>
        <v>35.450000000000003</v>
      </c>
      <c r="R671" t="str">
        <f>VLOOKUP(M671,'Footing table'!$B$3:$V$19,3,FALSE)</f>
        <v>F_TECH</v>
      </c>
      <c r="S671">
        <f t="shared" si="32"/>
        <v>16.254000000000001</v>
      </c>
      <c r="T671" t="str">
        <f>VLOOKUP(S671,'Heating Units'!$B$2:$D$9,3,TRUE)</f>
        <v>XXS</v>
      </c>
    </row>
    <row r="672" spans="1:20" x14ac:dyDescent="0.25">
      <c r="A672" s="2">
        <f t="shared" si="30"/>
        <v>1</v>
      </c>
      <c r="B672" t="s">
        <v>632</v>
      </c>
      <c r="C672" t="s">
        <v>614</v>
      </c>
      <c r="D672" t="s">
        <v>611</v>
      </c>
      <c r="E672" t="s">
        <v>612</v>
      </c>
      <c r="F672" t="s">
        <v>615</v>
      </c>
      <c r="H672">
        <v>6.02</v>
      </c>
      <c r="I672">
        <v>10.9</v>
      </c>
      <c r="J672">
        <v>3.03</v>
      </c>
      <c r="K672">
        <v>3</v>
      </c>
      <c r="M672" t="s">
        <v>591</v>
      </c>
      <c r="N672" t="s">
        <v>60</v>
      </c>
      <c r="O672">
        <v>1.92</v>
      </c>
      <c r="P672">
        <v>0</v>
      </c>
      <c r="Q672">
        <f t="shared" si="31"/>
        <v>36.799999999999997</v>
      </c>
      <c r="R672" t="str">
        <f>VLOOKUP(M672,'Footing table'!$B$3:$V$19,3,FALSE)</f>
        <v>F_TECH</v>
      </c>
      <c r="S672">
        <f t="shared" si="32"/>
        <v>18.059999999999999</v>
      </c>
      <c r="T672" t="str">
        <f>VLOOKUP(S672,'Heating Units'!$B$2:$D$9,3,TRUE)</f>
        <v>XXS</v>
      </c>
    </row>
    <row r="673" spans="1:20" x14ac:dyDescent="0.25">
      <c r="A673" s="2">
        <f t="shared" si="30"/>
        <v>4</v>
      </c>
      <c r="B673" t="s">
        <v>633</v>
      </c>
      <c r="C673" t="s">
        <v>614</v>
      </c>
      <c r="D673" t="s">
        <v>611</v>
      </c>
      <c r="E673" t="s">
        <v>612</v>
      </c>
      <c r="F673" t="s">
        <v>615</v>
      </c>
      <c r="H673">
        <v>6.02</v>
      </c>
      <c r="I673">
        <v>12.9</v>
      </c>
      <c r="J673">
        <v>3.03</v>
      </c>
      <c r="K673">
        <v>3</v>
      </c>
      <c r="M673" t="s">
        <v>591</v>
      </c>
      <c r="N673" t="s">
        <v>60</v>
      </c>
      <c r="O673">
        <v>1.92</v>
      </c>
      <c r="P673">
        <v>0</v>
      </c>
      <c r="Q673">
        <f t="shared" si="31"/>
        <v>42.8</v>
      </c>
      <c r="R673" t="str">
        <f>VLOOKUP(M673,'Footing table'!$B$3:$V$19,3,FALSE)</f>
        <v>F_TECH</v>
      </c>
      <c r="S673">
        <f t="shared" si="32"/>
        <v>18.059999999999999</v>
      </c>
      <c r="T673" t="str">
        <f>VLOOKUP(S673,'Heating Units'!$B$2:$D$9,3,TRUE)</f>
        <v>XXS</v>
      </c>
    </row>
    <row r="674" spans="1:20" x14ac:dyDescent="0.25">
      <c r="A674" s="2">
        <f t="shared" si="30"/>
        <v>5</v>
      </c>
      <c r="B674" t="s">
        <v>620</v>
      </c>
      <c r="C674" t="s">
        <v>614</v>
      </c>
      <c r="D674" t="s">
        <v>611</v>
      </c>
      <c r="E674" t="s">
        <v>612</v>
      </c>
      <c r="F674" t="s">
        <v>615</v>
      </c>
      <c r="H674">
        <v>6.02</v>
      </c>
      <c r="I674">
        <v>10.9</v>
      </c>
      <c r="J674">
        <v>3.03</v>
      </c>
      <c r="K674">
        <v>3</v>
      </c>
      <c r="M674" t="s">
        <v>591</v>
      </c>
      <c r="N674" t="s">
        <v>60</v>
      </c>
      <c r="O674">
        <v>1.92</v>
      </c>
      <c r="P674">
        <v>0</v>
      </c>
      <c r="Q674">
        <f t="shared" si="31"/>
        <v>36.799999999999997</v>
      </c>
      <c r="R674" t="str">
        <f>VLOOKUP(M674,'Footing table'!$B$3:$V$19,3,FALSE)</f>
        <v>F_TECH</v>
      </c>
      <c r="S674">
        <f t="shared" si="32"/>
        <v>18.059999999999999</v>
      </c>
      <c r="T674" t="str">
        <f>VLOOKUP(S674,'Heating Units'!$B$2:$D$9,3,TRUE)</f>
        <v>XXS</v>
      </c>
    </row>
    <row r="675" spans="1:20" x14ac:dyDescent="0.25">
      <c r="A675" s="2">
        <f t="shared" si="30"/>
        <v>6</v>
      </c>
      <c r="B675" t="s">
        <v>621</v>
      </c>
      <c r="C675" t="s">
        <v>614</v>
      </c>
      <c r="D675" t="s">
        <v>611</v>
      </c>
      <c r="E675" t="s">
        <v>612</v>
      </c>
      <c r="F675" t="s">
        <v>615</v>
      </c>
      <c r="H675">
        <v>6.02</v>
      </c>
      <c r="I675">
        <v>10.9</v>
      </c>
      <c r="J675">
        <v>2.99</v>
      </c>
      <c r="K675">
        <v>3</v>
      </c>
      <c r="M675" t="s">
        <v>591</v>
      </c>
      <c r="N675" t="s">
        <v>60</v>
      </c>
      <c r="O675">
        <v>1.92</v>
      </c>
      <c r="P675">
        <v>0</v>
      </c>
      <c r="Q675">
        <f t="shared" si="31"/>
        <v>36.799999999999997</v>
      </c>
      <c r="R675" t="str">
        <f>VLOOKUP(M675,'Footing table'!$B$3:$V$19,3,FALSE)</f>
        <v>F_TECH</v>
      </c>
      <c r="S675">
        <f t="shared" si="32"/>
        <v>18.059999999999999</v>
      </c>
      <c r="T675" t="str">
        <f>VLOOKUP(S675,'Heating Units'!$B$2:$D$9,3,TRUE)</f>
        <v>XXS</v>
      </c>
    </row>
    <row r="676" spans="1:20" x14ac:dyDescent="0.25">
      <c r="A676" s="2">
        <f t="shared" si="30"/>
        <v>7</v>
      </c>
      <c r="B676" t="s">
        <v>634</v>
      </c>
      <c r="C676" t="s">
        <v>127</v>
      </c>
      <c r="D676" t="s">
        <v>611</v>
      </c>
      <c r="E676" t="s">
        <v>612</v>
      </c>
      <c r="F676" t="s">
        <v>18</v>
      </c>
      <c r="H676">
        <v>3.84</v>
      </c>
      <c r="I676">
        <v>7.96</v>
      </c>
      <c r="J676">
        <v>4.0999999999999996</v>
      </c>
      <c r="K676">
        <v>2.5</v>
      </c>
      <c r="L676" t="s">
        <v>35</v>
      </c>
      <c r="M676" t="s">
        <v>53</v>
      </c>
      <c r="N676" t="s">
        <v>60</v>
      </c>
      <c r="O676">
        <v>4.91</v>
      </c>
      <c r="P676">
        <v>0</v>
      </c>
      <c r="Q676">
        <f t="shared" si="31"/>
        <v>18.829999999999998</v>
      </c>
      <c r="R676" t="str">
        <f>VLOOKUP(M676,'Footing table'!$B$3:$V$19,3,FALSE)</f>
        <v>CER1</v>
      </c>
      <c r="S676">
        <f t="shared" si="32"/>
        <v>9.6</v>
      </c>
      <c r="T676" t="str">
        <f>VLOOKUP(S676,'Heating Units'!$B$2:$D$9,3,TRUE)</f>
        <v>XXS</v>
      </c>
    </row>
    <row r="677" spans="1:20" x14ac:dyDescent="0.25">
      <c r="A677" s="2">
        <f t="shared" si="30"/>
        <v>0</v>
      </c>
      <c r="B677" t="s">
        <v>635</v>
      </c>
      <c r="C677" t="s">
        <v>636</v>
      </c>
      <c r="D677" t="s">
        <v>637</v>
      </c>
      <c r="E677" t="s">
        <v>638</v>
      </c>
      <c r="F677" t="s">
        <v>636</v>
      </c>
      <c r="G677" t="s">
        <v>46</v>
      </c>
      <c r="H677">
        <v>81.91</v>
      </c>
      <c r="I677">
        <v>37.78</v>
      </c>
      <c r="J677">
        <v>4.03</v>
      </c>
      <c r="K677">
        <v>3.98</v>
      </c>
      <c r="L677" t="s">
        <v>245</v>
      </c>
      <c r="M677" t="s">
        <v>639</v>
      </c>
      <c r="N677" t="s">
        <v>640</v>
      </c>
      <c r="O677">
        <v>4.78</v>
      </c>
      <c r="P677">
        <v>0</v>
      </c>
      <c r="Q677">
        <f t="shared" si="31"/>
        <v>227.49440000000001</v>
      </c>
      <c r="R677" t="str">
        <f>VLOOKUP(M677,'Footing table'!$B$3:$V$19,3,FALSE)</f>
        <v>N/A</v>
      </c>
      <c r="S677">
        <f t="shared" si="32"/>
        <v>326.0018</v>
      </c>
      <c r="T677" t="str">
        <f>VLOOKUP(S677,'Heating Units'!$B$2:$D$9,3,TRUE)</f>
        <v>L</v>
      </c>
    </row>
    <row r="678" spans="1:20" x14ac:dyDescent="0.25">
      <c r="A678" s="2">
        <f t="shared" si="30"/>
        <v>0</v>
      </c>
      <c r="B678" t="s">
        <v>641</v>
      </c>
      <c r="C678" t="s">
        <v>101</v>
      </c>
      <c r="D678" t="s">
        <v>637</v>
      </c>
      <c r="E678" t="s">
        <v>638</v>
      </c>
      <c r="F678" t="s">
        <v>264</v>
      </c>
      <c r="G678" t="s">
        <v>46</v>
      </c>
      <c r="H678">
        <v>34.270000000000003</v>
      </c>
      <c r="I678">
        <v>24.72</v>
      </c>
      <c r="J678">
        <v>4.03</v>
      </c>
      <c r="K678">
        <v>2.5</v>
      </c>
      <c r="L678" t="s">
        <v>35</v>
      </c>
      <c r="M678" t="s">
        <v>53</v>
      </c>
      <c r="N678" t="s">
        <v>54</v>
      </c>
      <c r="O678">
        <v>6.11</v>
      </c>
      <c r="P678">
        <v>0</v>
      </c>
      <c r="Q678">
        <f t="shared" si="31"/>
        <v>89.96</v>
      </c>
      <c r="R678" t="str">
        <f>VLOOKUP(M678,'Footing table'!$B$3:$V$19,3,FALSE)</f>
        <v>CER1</v>
      </c>
      <c r="S678">
        <f t="shared" si="32"/>
        <v>85.675000000000011</v>
      </c>
      <c r="T678" t="str">
        <f>VLOOKUP(S678,'Heating Units'!$B$2:$D$9,3,TRUE)</f>
        <v>XS</v>
      </c>
    </row>
    <row r="679" spans="1:20" x14ac:dyDescent="0.25">
      <c r="A679" s="2">
        <f t="shared" si="30"/>
        <v>0</v>
      </c>
      <c r="B679" t="s">
        <v>642</v>
      </c>
      <c r="C679" t="s">
        <v>100</v>
      </c>
      <c r="D679" t="s">
        <v>637</v>
      </c>
      <c r="E679" t="s">
        <v>638</v>
      </c>
      <c r="F679" t="s">
        <v>264</v>
      </c>
      <c r="G679" t="s">
        <v>46</v>
      </c>
      <c r="H679">
        <v>32.049999999999997</v>
      </c>
      <c r="I679">
        <v>23.14</v>
      </c>
      <c r="J679">
        <v>4.03</v>
      </c>
      <c r="K679">
        <v>2.5</v>
      </c>
      <c r="L679" t="s">
        <v>35</v>
      </c>
      <c r="M679" t="s">
        <v>53</v>
      </c>
      <c r="N679" t="s">
        <v>54</v>
      </c>
      <c r="O679">
        <v>6.11</v>
      </c>
      <c r="P679">
        <v>0</v>
      </c>
      <c r="Q679">
        <f t="shared" si="31"/>
        <v>83.79</v>
      </c>
      <c r="R679" t="str">
        <f>VLOOKUP(M679,'Footing table'!$B$3:$V$19,3,FALSE)</f>
        <v>CER1</v>
      </c>
      <c r="S679">
        <f t="shared" si="32"/>
        <v>80.125</v>
      </c>
      <c r="T679" t="str">
        <f>VLOOKUP(S679,'Heating Units'!$B$2:$D$9,3,TRUE)</f>
        <v>XS</v>
      </c>
    </row>
    <row r="680" spans="1:20" x14ac:dyDescent="0.25">
      <c r="A680" s="2">
        <f t="shared" si="30"/>
        <v>0</v>
      </c>
      <c r="B680" t="s">
        <v>643</v>
      </c>
      <c r="C680" t="s">
        <v>644</v>
      </c>
      <c r="D680" t="s">
        <v>637</v>
      </c>
      <c r="E680" t="s">
        <v>638</v>
      </c>
      <c r="F680" t="s">
        <v>645</v>
      </c>
      <c r="G680" t="s">
        <v>34</v>
      </c>
      <c r="H680">
        <v>27.26</v>
      </c>
      <c r="I680">
        <v>22.06</v>
      </c>
      <c r="J680">
        <v>4.03</v>
      </c>
      <c r="K680">
        <v>3.3</v>
      </c>
      <c r="L680" t="s">
        <v>35</v>
      </c>
      <c r="M680" t="s">
        <v>23</v>
      </c>
      <c r="N680" t="s">
        <v>41</v>
      </c>
      <c r="O680">
        <v>23.89</v>
      </c>
      <c r="P680">
        <v>0</v>
      </c>
      <c r="Q680">
        <f t="shared" si="31"/>
        <v>76.167999999999992</v>
      </c>
      <c r="R680" t="str">
        <f>VLOOKUP(M680,'Footing table'!$B$3:$V$19,3,FALSE)</f>
        <v>STONE</v>
      </c>
      <c r="S680">
        <f t="shared" si="32"/>
        <v>89.957999999999998</v>
      </c>
      <c r="T680" t="str">
        <f>VLOOKUP(S680,'Heating Units'!$B$2:$D$9,3,TRUE)</f>
        <v>XS</v>
      </c>
    </row>
    <row r="681" spans="1:20" x14ac:dyDescent="0.25">
      <c r="A681" s="2">
        <f t="shared" si="30"/>
        <v>0</v>
      </c>
      <c r="B681" t="s">
        <v>646</v>
      </c>
      <c r="C681" t="s">
        <v>18</v>
      </c>
      <c r="D681" t="s">
        <v>637</v>
      </c>
      <c r="E681" t="s">
        <v>638</v>
      </c>
      <c r="F681" t="s">
        <v>645</v>
      </c>
      <c r="G681" t="s">
        <v>34</v>
      </c>
      <c r="H681">
        <v>10.69</v>
      </c>
      <c r="I681">
        <v>13.43</v>
      </c>
      <c r="J681">
        <v>4.03</v>
      </c>
      <c r="K681">
        <v>2.5</v>
      </c>
      <c r="L681" t="s">
        <v>95</v>
      </c>
      <c r="M681" t="s">
        <v>53</v>
      </c>
      <c r="N681" t="s">
        <v>54</v>
      </c>
      <c r="O681">
        <v>9.89</v>
      </c>
      <c r="P681">
        <v>0</v>
      </c>
      <c r="Q681">
        <f t="shared" si="31"/>
        <v>34.375</v>
      </c>
      <c r="R681" t="str">
        <f>VLOOKUP(M681,'Footing table'!$B$3:$V$19,3,FALSE)</f>
        <v>CER1</v>
      </c>
      <c r="S681">
        <f t="shared" si="32"/>
        <v>26.724999999999998</v>
      </c>
      <c r="T681" t="str">
        <f>VLOOKUP(S681,'Heating Units'!$B$2:$D$9,3,TRUE)</f>
        <v>XXS</v>
      </c>
    </row>
    <row r="682" spans="1:20" x14ac:dyDescent="0.25">
      <c r="A682" s="2">
        <f t="shared" si="30"/>
        <v>0</v>
      </c>
      <c r="B682" t="s">
        <v>647</v>
      </c>
      <c r="C682" t="s">
        <v>648</v>
      </c>
      <c r="D682" t="s">
        <v>637</v>
      </c>
      <c r="E682" t="s">
        <v>638</v>
      </c>
      <c r="F682" t="s">
        <v>645</v>
      </c>
      <c r="G682" t="s">
        <v>34</v>
      </c>
      <c r="H682">
        <v>7.8</v>
      </c>
      <c r="I682">
        <v>11.2</v>
      </c>
      <c r="J682">
        <v>4.03</v>
      </c>
      <c r="K682">
        <v>2.5</v>
      </c>
      <c r="L682" t="s">
        <v>95</v>
      </c>
      <c r="M682" t="s">
        <v>53</v>
      </c>
      <c r="N682" t="s">
        <v>132</v>
      </c>
      <c r="O682">
        <v>1.86</v>
      </c>
      <c r="P682">
        <v>0</v>
      </c>
      <c r="Q682">
        <f t="shared" si="31"/>
        <v>33.94</v>
      </c>
      <c r="R682" t="str">
        <f>VLOOKUP(M682,'Footing table'!$B$3:$V$19,3,FALSE)</f>
        <v>CER1</v>
      </c>
      <c r="S682">
        <f t="shared" si="32"/>
        <v>19.5</v>
      </c>
      <c r="T682" t="str">
        <f>VLOOKUP(S682,'Heating Units'!$B$2:$D$9,3,TRUE)</f>
        <v>XXS</v>
      </c>
    </row>
    <row r="683" spans="1:20" x14ac:dyDescent="0.25">
      <c r="A683" s="2">
        <f t="shared" si="30"/>
        <v>0</v>
      </c>
      <c r="B683" t="s">
        <v>649</v>
      </c>
      <c r="C683" t="s">
        <v>650</v>
      </c>
      <c r="D683" t="s">
        <v>637</v>
      </c>
      <c r="E683" t="s">
        <v>638</v>
      </c>
      <c r="F683" t="s">
        <v>264</v>
      </c>
      <c r="G683" t="s">
        <v>46</v>
      </c>
      <c r="H683">
        <v>4.3600000000000003</v>
      </c>
      <c r="I683">
        <v>8.7200000000000006</v>
      </c>
      <c r="J683">
        <v>4.03</v>
      </c>
      <c r="K683">
        <v>2.5</v>
      </c>
      <c r="L683" t="s">
        <v>95</v>
      </c>
      <c r="M683" t="s">
        <v>23</v>
      </c>
      <c r="N683" t="s">
        <v>96</v>
      </c>
      <c r="O683">
        <v>3.45</v>
      </c>
      <c r="P683">
        <v>0</v>
      </c>
      <c r="Q683">
        <f t="shared" si="31"/>
        <v>22.71</v>
      </c>
      <c r="R683" t="str">
        <f>VLOOKUP(M683,'Footing table'!$B$3:$V$19,3,FALSE)</f>
        <v>STONE</v>
      </c>
      <c r="S683">
        <f t="shared" si="32"/>
        <v>10.9</v>
      </c>
      <c r="T683" t="str">
        <f>VLOOKUP(S683,'Heating Units'!$B$2:$D$9,3,TRUE)</f>
        <v>XXS</v>
      </c>
    </row>
    <row r="684" spans="1:20" x14ac:dyDescent="0.25">
      <c r="A684" s="2">
        <f t="shared" si="30"/>
        <v>0</v>
      </c>
      <c r="B684" t="s">
        <v>651</v>
      </c>
      <c r="C684" t="s">
        <v>652</v>
      </c>
      <c r="D684" t="s">
        <v>637</v>
      </c>
      <c r="E684" t="s">
        <v>638</v>
      </c>
      <c r="F684" t="s">
        <v>264</v>
      </c>
      <c r="G684" t="s">
        <v>46</v>
      </c>
      <c r="H684">
        <v>4.3600000000000003</v>
      </c>
      <c r="I684">
        <v>8.7200000000000006</v>
      </c>
      <c r="J684">
        <v>4.03</v>
      </c>
      <c r="K684">
        <v>2.5</v>
      </c>
      <c r="L684" t="s">
        <v>95</v>
      </c>
      <c r="M684" t="s">
        <v>23</v>
      </c>
      <c r="N684" t="s">
        <v>96</v>
      </c>
      <c r="O684">
        <v>3.45</v>
      </c>
      <c r="P684">
        <v>0</v>
      </c>
      <c r="Q684">
        <f t="shared" si="31"/>
        <v>22.71</v>
      </c>
      <c r="R684" t="str">
        <f>VLOOKUP(M684,'Footing table'!$B$3:$V$19,3,FALSE)</f>
        <v>STONE</v>
      </c>
      <c r="S684">
        <f t="shared" si="32"/>
        <v>10.9</v>
      </c>
      <c r="T684" t="str">
        <f>VLOOKUP(S684,'Heating Units'!$B$2:$D$9,3,TRUE)</f>
        <v>XXS</v>
      </c>
    </row>
    <row r="685" spans="1:20" x14ac:dyDescent="0.25">
      <c r="A685" s="2">
        <f t="shared" si="30"/>
        <v>0</v>
      </c>
      <c r="B685" t="s">
        <v>653</v>
      </c>
      <c r="C685" t="s">
        <v>264</v>
      </c>
      <c r="D685" t="s">
        <v>637</v>
      </c>
      <c r="E685" t="s">
        <v>638</v>
      </c>
      <c r="F685" t="s">
        <v>645</v>
      </c>
      <c r="G685" t="s">
        <v>34</v>
      </c>
      <c r="H685">
        <v>2.97</v>
      </c>
      <c r="I685">
        <v>6.9</v>
      </c>
      <c r="J685">
        <v>4.03</v>
      </c>
      <c r="K685">
        <v>2.5</v>
      </c>
      <c r="L685" t="s">
        <v>95</v>
      </c>
      <c r="M685" t="s">
        <v>53</v>
      </c>
      <c r="N685" t="s">
        <v>132</v>
      </c>
      <c r="O685">
        <v>3.19</v>
      </c>
      <c r="P685">
        <v>0</v>
      </c>
      <c r="Q685">
        <f t="shared" si="31"/>
        <v>17.029999999999998</v>
      </c>
      <c r="R685" t="str">
        <f>VLOOKUP(M685,'Footing table'!$B$3:$V$19,3,FALSE)</f>
        <v>CER1</v>
      </c>
      <c r="S685">
        <f t="shared" si="32"/>
        <v>7.4250000000000007</v>
      </c>
      <c r="T685" t="str">
        <f>VLOOKUP(S685,'Heating Units'!$B$2:$D$9,3,TRUE)</f>
        <v>XXS</v>
      </c>
    </row>
    <row r="686" spans="1:20" x14ac:dyDescent="0.25">
      <c r="A686" s="2">
        <f t="shared" si="30"/>
        <v>0</v>
      </c>
      <c r="B686" t="s">
        <v>654</v>
      </c>
      <c r="C686" t="s">
        <v>655</v>
      </c>
      <c r="D686" t="s">
        <v>637</v>
      </c>
      <c r="E686" t="s">
        <v>638</v>
      </c>
      <c r="F686" t="s">
        <v>645</v>
      </c>
      <c r="G686" t="s">
        <v>34</v>
      </c>
      <c r="H686">
        <v>2.67</v>
      </c>
      <c r="I686">
        <v>6.9</v>
      </c>
      <c r="J686">
        <v>4.03</v>
      </c>
      <c r="K686">
        <v>2.5</v>
      </c>
      <c r="L686" t="s">
        <v>95</v>
      </c>
      <c r="M686" t="s">
        <v>53</v>
      </c>
      <c r="N686" t="s">
        <v>132</v>
      </c>
      <c r="O686">
        <v>1.86</v>
      </c>
      <c r="P686">
        <v>0</v>
      </c>
      <c r="Q686">
        <f t="shared" si="31"/>
        <v>18.060000000000002</v>
      </c>
      <c r="R686" t="str">
        <f>VLOOKUP(M686,'Footing table'!$B$3:$V$19,3,FALSE)</f>
        <v>CER1</v>
      </c>
      <c r="S686">
        <f t="shared" si="32"/>
        <v>6.6749999999999998</v>
      </c>
      <c r="T686" t="str">
        <f>VLOOKUP(S686,'Heating Units'!$B$2:$D$9,3,TRUE)</f>
        <v>XXS</v>
      </c>
    </row>
    <row r="687" spans="1:20" x14ac:dyDescent="0.25">
      <c r="A687" s="2">
        <f t="shared" si="30"/>
        <v>0</v>
      </c>
      <c r="B687" t="s">
        <v>656</v>
      </c>
      <c r="C687" t="s">
        <v>127</v>
      </c>
      <c r="D687" t="s">
        <v>637</v>
      </c>
      <c r="E687" t="s">
        <v>638</v>
      </c>
      <c r="F687" t="s">
        <v>264</v>
      </c>
      <c r="G687" t="s">
        <v>46</v>
      </c>
      <c r="H687">
        <v>2.63</v>
      </c>
      <c r="I687">
        <v>6.62</v>
      </c>
      <c r="J687">
        <v>4.03</v>
      </c>
      <c r="K687">
        <v>2.5</v>
      </c>
      <c r="L687" t="s">
        <v>35</v>
      </c>
      <c r="M687" t="s">
        <v>53</v>
      </c>
      <c r="N687" t="s">
        <v>54</v>
      </c>
      <c r="O687">
        <v>4.25</v>
      </c>
      <c r="P687">
        <v>0</v>
      </c>
      <c r="Q687">
        <f t="shared" si="31"/>
        <v>14.93</v>
      </c>
      <c r="R687" t="str">
        <f>VLOOKUP(M687,'Footing table'!$B$3:$V$19,3,FALSE)</f>
        <v>CER1</v>
      </c>
      <c r="S687">
        <f t="shared" si="32"/>
        <v>6.5749999999999993</v>
      </c>
      <c r="T687" t="str">
        <f>VLOOKUP(S687,'Heating Units'!$B$2:$D$9,3,TRUE)</f>
        <v>XXS</v>
      </c>
    </row>
    <row r="688" spans="1:20" x14ac:dyDescent="0.25">
      <c r="A688" s="2">
        <f t="shared" si="30"/>
        <v>0</v>
      </c>
      <c r="B688" t="s">
        <v>657</v>
      </c>
      <c r="C688" t="s">
        <v>127</v>
      </c>
      <c r="D688" t="s">
        <v>637</v>
      </c>
      <c r="E688" t="s">
        <v>638</v>
      </c>
      <c r="F688" t="s">
        <v>264</v>
      </c>
      <c r="G688" t="s">
        <v>46</v>
      </c>
      <c r="H688">
        <v>2.63</v>
      </c>
      <c r="I688">
        <v>6.62</v>
      </c>
      <c r="J688">
        <v>4.03</v>
      </c>
      <c r="K688">
        <v>2.5</v>
      </c>
      <c r="L688" t="s">
        <v>35</v>
      </c>
      <c r="M688" t="s">
        <v>53</v>
      </c>
      <c r="N688" t="s">
        <v>54</v>
      </c>
      <c r="O688">
        <v>4.25</v>
      </c>
      <c r="P688">
        <v>0</v>
      </c>
      <c r="Q688">
        <f t="shared" si="31"/>
        <v>14.93</v>
      </c>
      <c r="R688" t="str">
        <f>VLOOKUP(M688,'Footing table'!$B$3:$V$19,3,FALSE)</f>
        <v>CER1</v>
      </c>
      <c r="S688">
        <f t="shared" si="32"/>
        <v>6.5749999999999993</v>
      </c>
      <c r="T688" t="str">
        <f>VLOOKUP(S688,'Heating Units'!$B$2:$D$9,3,TRUE)</f>
        <v>XXS</v>
      </c>
    </row>
    <row r="689" spans="1:20" x14ac:dyDescent="0.25">
      <c r="A689" s="2">
        <f t="shared" si="30"/>
        <v>0</v>
      </c>
      <c r="B689" t="s">
        <v>658</v>
      </c>
      <c r="C689" t="s">
        <v>659</v>
      </c>
      <c r="D689" t="s">
        <v>637</v>
      </c>
      <c r="E689" t="s">
        <v>638</v>
      </c>
      <c r="F689" t="s">
        <v>645</v>
      </c>
      <c r="G689" t="s">
        <v>34</v>
      </c>
      <c r="H689">
        <v>2.38</v>
      </c>
      <c r="I689">
        <v>6.23</v>
      </c>
      <c r="J689">
        <v>4.03</v>
      </c>
      <c r="K689">
        <v>2.5</v>
      </c>
      <c r="L689" t="s">
        <v>95</v>
      </c>
      <c r="M689" t="s">
        <v>53</v>
      </c>
      <c r="N689" t="s">
        <v>132</v>
      </c>
      <c r="O689">
        <v>5.05</v>
      </c>
      <c r="P689">
        <v>0</v>
      </c>
      <c r="Q689">
        <f t="shared" si="31"/>
        <v>12.905000000000001</v>
      </c>
      <c r="R689" t="str">
        <f>VLOOKUP(M689,'Footing table'!$B$3:$V$19,3,FALSE)</f>
        <v>CER1</v>
      </c>
      <c r="S689">
        <f t="shared" si="32"/>
        <v>5.9499999999999993</v>
      </c>
      <c r="T689" t="str">
        <f>VLOOKUP(S689,'Heating Units'!$B$2:$D$9,3,TRUE)</f>
        <v>XXS</v>
      </c>
    </row>
    <row r="690" spans="1:20" x14ac:dyDescent="0.25">
      <c r="A690" s="2">
        <f t="shared" si="30"/>
        <v>0</v>
      </c>
      <c r="B690" t="s">
        <v>660</v>
      </c>
      <c r="C690" t="s">
        <v>127</v>
      </c>
      <c r="D690" t="s">
        <v>637</v>
      </c>
      <c r="E690" t="s">
        <v>638</v>
      </c>
      <c r="F690" t="s">
        <v>264</v>
      </c>
      <c r="G690" t="s">
        <v>46</v>
      </c>
      <c r="H690">
        <v>2.31</v>
      </c>
      <c r="I690">
        <v>6.48</v>
      </c>
      <c r="J690">
        <v>4.03</v>
      </c>
      <c r="K690">
        <v>2.5</v>
      </c>
      <c r="L690" t="s">
        <v>95</v>
      </c>
      <c r="M690" t="s">
        <v>23</v>
      </c>
      <c r="N690" t="s">
        <v>96</v>
      </c>
      <c r="O690">
        <v>5.84</v>
      </c>
      <c r="P690">
        <v>0</v>
      </c>
      <c r="Q690">
        <f t="shared" si="31"/>
        <v>12.670000000000002</v>
      </c>
      <c r="R690" t="str">
        <f>VLOOKUP(M690,'Footing table'!$B$3:$V$19,3,FALSE)</f>
        <v>STONE</v>
      </c>
      <c r="S690">
        <f t="shared" si="32"/>
        <v>5.7750000000000004</v>
      </c>
      <c r="T690" t="str">
        <f>VLOOKUP(S690,'Heating Units'!$B$2:$D$9,3,TRUE)</f>
        <v>XXS</v>
      </c>
    </row>
    <row r="691" spans="1:20" x14ac:dyDescent="0.25">
      <c r="A691" s="2">
        <f t="shared" si="30"/>
        <v>0</v>
      </c>
      <c r="B691" t="s">
        <v>661</v>
      </c>
      <c r="C691" t="s">
        <v>127</v>
      </c>
      <c r="D691" t="s">
        <v>637</v>
      </c>
      <c r="E691" t="s">
        <v>638</v>
      </c>
      <c r="F691" t="s">
        <v>264</v>
      </c>
      <c r="G691" t="s">
        <v>46</v>
      </c>
      <c r="H691">
        <v>2.31</v>
      </c>
      <c r="I691">
        <v>6.48</v>
      </c>
      <c r="J691">
        <v>4.03</v>
      </c>
      <c r="K691">
        <v>2.5</v>
      </c>
      <c r="L691" t="s">
        <v>95</v>
      </c>
      <c r="M691" t="s">
        <v>23</v>
      </c>
      <c r="N691" t="s">
        <v>96</v>
      </c>
      <c r="O691">
        <v>5.84</v>
      </c>
      <c r="P691">
        <v>0</v>
      </c>
      <c r="Q691">
        <f t="shared" si="31"/>
        <v>12.670000000000002</v>
      </c>
      <c r="R691" t="str">
        <f>VLOOKUP(M691,'Footing table'!$B$3:$V$19,3,FALSE)</f>
        <v>STONE</v>
      </c>
      <c r="S691">
        <f t="shared" si="32"/>
        <v>5.7750000000000004</v>
      </c>
      <c r="T691" t="str">
        <f>VLOOKUP(S691,'Heating Units'!$B$2:$D$9,3,TRUE)</f>
        <v>XXS</v>
      </c>
    </row>
    <row r="692" spans="1:20" x14ac:dyDescent="0.25">
      <c r="A692" s="2">
        <f t="shared" si="30"/>
        <v>0</v>
      </c>
      <c r="B692" t="s">
        <v>662</v>
      </c>
      <c r="C692" t="s">
        <v>663</v>
      </c>
      <c r="D692" t="s">
        <v>637</v>
      </c>
      <c r="E692" t="s">
        <v>638</v>
      </c>
      <c r="F692" t="s">
        <v>645</v>
      </c>
      <c r="G692" t="s">
        <v>34</v>
      </c>
      <c r="H692">
        <v>2.1</v>
      </c>
      <c r="I692">
        <v>5.9</v>
      </c>
      <c r="J692">
        <v>4.03</v>
      </c>
      <c r="K692">
        <v>2.5</v>
      </c>
      <c r="L692" t="s">
        <v>95</v>
      </c>
      <c r="M692" t="s">
        <v>169</v>
      </c>
      <c r="N692" t="s">
        <v>132</v>
      </c>
      <c r="O692">
        <v>1.59</v>
      </c>
      <c r="P692">
        <v>0</v>
      </c>
      <c r="Q692">
        <f t="shared" si="31"/>
        <v>15.260000000000002</v>
      </c>
      <c r="R692" t="str">
        <f>VLOOKUP(M692,'Footing table'!$B$3:$V$19,3,FALSE)</f>
        <v>N/A</v>
      </c>
      <c r="S692">
        <f t="shared" si="32"/>
        <v>5.25</v>
      </c>
      <c r="T692" t="str">
        <f>VLOOKUP(S692,'Heating Units'!$B$2:$D$9,3,TRUE)</f>
        <v>XXS</v>
      </c>
    </row>
    <row r="693" spans="1:20" x14ac:dyDescent="0.25">
      <c r="A693" s="2">
        <f t="shared" si="30"/>
        <v>0</v>
      </c>
      <c r="B693" t="s">
        <v>664</v>
      </c>
      <c r="C693" t="s">
        <v>665</v>
      </c>
      <c r="D693" t="s">
        <v>637</v>
      </c>
      <c r="E693" t="s">
        <v>638</v>
      </c>
      <c r="F693" t="s">
        <v>645</v>
      </c>
      <c r="G693" t="s">
        <v>34</v>
      </c>
      <c r="H693">
        <v>1.49</v>
      </c>
      <c r="I693">
        <v>5.2</v>
      </c>
      <c r="J693">
        <v>4.03</v>
      </c>
      <c r="K693">
        <v>2.5</v>
      </c>
      <c r="L693" t="s">
        <v>95</v>
      </c>
      <c r="M693" t="s">
        <v>53</v>
      </c>
      <c r="N693" t="s">
        <v>132</v>
      </c>
      <c r="O693">
        <v>1.59</v>
      </c>
      <c r="P693">
        <v>0</v>
      </c>
      <c r="Q693">
        <f t="shared" si="31"/>
        <v>12.9</v>
      </c>
      <c r="R693" t="str">
        <f>VLOOKUP(M693,'Footing table'!$B$3:$V$19,3,FALSE)</f>
        <v>CER1</v>
      </c>
      <c r="S693">
        <f t="shared" si="32"/>
        <v>3.7250000000000001</v>
      </c>
      <c r="T693" t="str">
        <f>VLOOKUP(S693,'Heating Units'!$B$2:$D$9,3,TRUE)</f>
        <v>XXS</v>
      </c>
    </row>
    <row r="694" spans="1:20" x14ac:dyDescent="0.25">
      <c r="A694" s="2">
        <f t="shared" si="30"/>
        <v>0</v>
      </c>
      <c r="B694" t="s">
        <v>666</v>
      </c>
      <c r="C694" t="s">
        <v>94</v>
      </c>
      <c r="D694" t="s">
        <v>637</v>
      </c>
      <c r="E694" t="s">
        <v>638</v>
      </c>
      <c r="F694" t="s">
        <v>264</v>
      </c>
      <c r="G694" t="s">
        <v>46</v>
      </c>
      <c r="H694">
        <v>1.05</v>
      </c>
      <c r="I694">
        <v>4.28</v>
      </c>
      <c r="J694">
        <v>4.03</v>
      </c>
      <c r="K694">
        <v>2.5</v>
      </c>
      <c r="L694" t="s">
        <v>95</v>
      </c>
      <c r="M694" t="s">
        <v>23</v>
      </c>
      <c r="N694" t="s">
        <v>96</v>
      </c>
      <c r="O694">
        <v>1.59</v>
      </c>
      <c r="P694">
        <v>0</v>
      </c>
      <c r="Q694">
        <f t="shared" si="31"/>
        <v>10.160000000000002</v>
      </c>
      <c r="R694" t="str">
        <f>VLOOKUP(M694,'Footing table'!$B$3:$V$19,3,FALSE)</f>
        <v>STONE</v>
      </c>
      <c r="S694">
        <f t="shared" si="32"/>
        <v>2.625</v>
      </c>
      <c r="T694" t="str">
        <f>VLOOKUP(S694,'Heating Units'!$B$2:$D$9,3,TRUE)</f>
        <v>XXS</v>
      </c>
    </row>
    <row r="695" spans="1:20" x14ac:dyDescent="0.25">
      <c r="A695" s="2">
        <f t="shared" si="30"/>
        <v>0</v>
      </c>
      <c r="B695" t="s">
        <v>667</v>
      </c>
      <c r="C695" t="s">
        <v>94</v>
      </c>
      <c r="D695" t="s">
        <v>637</v>
      </c>
      <c r="E695" t="s">
        <v>638</v>
      </c>
      <c r="F695" t="s">
        <v>264</v>
      </c>
      <c r="G695" t="s">
        <v>46</v>
      </c>
      <c r="H695">
        <v>1.05</v>
      </c>
      <c r="I695">
        <v>4.2699999999999996</v>
      </c>
      <c r="J695">
        <v>4.03</v>
      </c>
      <c r="K695">
        <v>2.5</v>
      </c>
      <c r="L695" t="s">
        <v>95</v>
      </c>
      <c r="M695" t="s">
        <v>23</v>
      </c>
      <c r="N695" t="s">
        <v>96</v>
      </c>
      <c r="O695">
        <v>1.59</v>
      </c>
      <c r="P695">
        <v>0</v>
      </c>
      <c r="Q695">
        <f t="shared" si="31"/>
        <v>10.135</v>
      </c>
      <c r="R695" t="str">
        <f>VLOOKUP(M695,'Footing table'!$B$3:$V$19,3,FALSE)</f>
        <v>STONE</v>
      </c>
      <c r="S695">
        <f t="shared" si="32"/>
        <v>2.625</v>
      </c>
      <c r="T695" t="str">
        <f>VLOOKUP(S695,'Heating Units'!$B$2:$D$9,3,TRUE)</f>
        <v>XXS</v>
      </c>
    </row>
    <row r="696" spans="1:20" x14ac:dyDescent="0.25">
      <c r="A696" s="2">
        <f t="shared" si="30"/>
        <v>0</v>
      </c>
      <c r="B696" t="s">
        <v>668</v>
      </c>
      <c r="C696" t="s">
        <v>108</v>
      </c>
      <c r="D696" t="s">
        <v>637</v>
      </c>
      <c r="E696" t="s">
        <v>638</v>
      </c>
      <c r="F696" t="s">
        <v>264</v>
      </c>
      <c r="G696" t="s">
        <v>46</v>
      </c>
      <c r="H696">
        <v>1.05</v>
      </c>
      <c r="I696">
        <v>4.28</v>
      </c>
      <c r="J696">
        <v>4.03</v>
      </c>
      <c r="K696">
        <v>2.5</v>
      </c>
      <c r="L696" t="s">
        <v>95</v>
      </c>
      <c r="M696" t="s">
        <v>23</v>
      </c>
      <c r="N696" t="s">
        <v>96</v>
      </c>
      <c r="O696">
        <v>1.59</v>
      </c>
      <c r="P696">
        <v>0</v>
      </c>
      <c r="Q696">
        <f t="shared" si="31"/>
        <v>10.160000000000002</v>
      </c>
      <c r="R696" t="str">
        <f>VLOOKUP(M696,'Footing table'!$B$3:$V$19,3,FALSE)</f>
        <v>STONE</v>
      </c>
      <c r="S696">
        <f t="shared" si="32"/>
        <v>2.625</v>
      </c>
      <c r="T696" t="str">
        <f>VLOOKUP(S696,'Heating Units'!$B$2:$D$9,3,TRUE)</f>
        <v>XXS</v>
      </c>
    </row>
    <row r="697" spans="1:20" x14ac:dyDescent="0.25">
      <c r="A697" s="2">
        <f t="shared" si="30"/>
        <v>0</v>
      </c>
      <c r="B697" t="s">
        <v>669</v>
      </c>
      <c r="C697" t="s">
        <v>108</v>
      </c>
      <c r="D697" t="s">
        <v>637</v>
      </c>
      <c r="E697" t="s">
        <v>638</v>
      </c>
      <c r="F697" t="s">
        <v>264</v>
      </c>
      <c r="G697" t="s">
        <v>46</v>
      </c>
      <c r="H697">
        <v>1.05</v>
      </c>
      <c r="I697">
        <v>4.28</v>
      </c>
      <c r="J697">
        <v>4.03</v>
      </c>
      <c r="K697">
        <v>2.5</v>
      </c>
      <c r="L697" t="s">
        <v>95</v>
      </c>
      <c r="M697" t="s">
        <v>23</v>
      </c>
      <c r="N697" t="s">
        <v>96</v>
      </c>
      <c r="O697">
        <v>1.59</v>
      </c>
      <c r="P697">
        <v>0</v>
      </c>
      <c r="Q697">
        <f t="shared" si="31"/>
        <v>10.160000000000002</v>
      </c>
      <c r="R697" t="str">
        <f>VLOOKUP(M697,'Footing table'!$B$3:$V$19,3,FALSE)</f>
        <v>STONE</v>
      </c>
      <c r="S697">
        <f t="shared" si="32"/>
        <v>2.625</v>
      </c>
      <c r="T697" t="str">
        <f>VLOOKUP(S697,'Heating Units'!$B$2:$D$9,3,TRUE)</f>
        <v>XXS</v>
      </c>
    </row>
    <row r="698" spans="1:20" x14ac:dyDescent="0.25">
      <c r="A698" s="2">
        <f t="shared" si="30"/>
        <v>2</v>
      </c>
      <c r="B698" t="s">
        <v>670</v>
      </c>
      <c r="C698" t="s">
        <v>671</v>
      </c>
      <c r="D698" t="s">
        <v>672</v>
      </c>
      <c r="E698" t="s">
        <v>673</v>
      </c>
      <c r="F698" t="s">
        <v>674</v>
      </c>
      <c r="G698" t="s">
        <v>21</v>
      </c>
      <c r="H698">
        <v>741.51</v>
      </c>
      <c r="I698">
        <v>199.75</v>
      </c>
      <c r="J698">
        <v>2.97</v>
      </c>
      <c r="K698">
        <v>2.92</v>
      </c>
      <c r="L698" t="s">
        <v>245</v>
      </c>
      <c r="M698" t="s">
        <v>246</v>
      </c>
      <c r="N698" t="s">
        <v>376</v>
      </c>
      <c r="O698">
        <v>5</v>
      </c>
      <c r="P698">
        <v>19.96</v>
      </c>
      <c r="Q698">
        <f t="shared" si="31"/>
        <v>1299.82</v>
      </c>
      <c r="R698" t="str">
        <f>VLOOKUP(M698,'Footing table'!$B$3:$V$19,3,FALSE)</f>
        <v>SR2</v>
      </c>
      <c r="S698">
        <f t="shared" si="32"/>
        <v>2165.2091999999998</v>
      </c>
      <c r="T698" t="str">
        <f>VLOOKUP(S698,'Heating Units'!$B$2:$D$9,3,TRUE)</f>
        <v>XXXL</v>
      </c>
    </row>
    <row r="699" spans="1:20" x14ac:dyDescent="0.25">
      <c r="A699" s="2">
        <f t="shared" si="30"/>
        <v>3</v>
      </c>
      <c r="B699" t="s">
        <v>675</v>
      </c>
      <c r="C699" t="s">
        <v>676</v>
      </c>
      <c r="D699" t="s">
        <v>672</v>
      </c>
      <c r="E699" t="s">
        <v>673</v>
      </c>
      <c r="F699" t="s">
        <v>677</v>
      </c>
      <c r="G699" t="s">
        <v>46</v>
      </c>
      <c r="H699">
        <v>627.29</v>
      </c>
      <c r="I699">
        <v>199.36</v>
      </c>
      <c r="J699">
        <v>2.96</v>
      </c>
      <c r="K699">
        <v>2.92</v>
      </c>
      <c r="L699" t="s">
        <v>245</v>
      </c>
      <c r="M699" t="s">
        <v>246</v>
      </c>
      <c r="N699" t="s">
        <v>376</v>
      </c>
      <c r="O699">
        <v>8.77</v>
      </c>
      <c r="P699">
        <v>19.97</v>
      </c>
      <c r="Q699">
        <f t="shared" si="31"/>
        <v>1180.6812</v>
      </c>
      <c r="R699" t="str">
        <f>VLOOKUP(M699,'Footing table'!$B$3:$V$19,3,FALSE)</f>
        <v>SR2</v>
      </c>
      <c r="S699">
        <f t="shared" si="32"/>
        <v>1831.6867999999999</v>
      </c>
      <c r="T699" t="str">
        <f>VLOOKUP(S699,'Heating Units'!$B$2:$D$9,3,TRUE)</f>
        <v>XXL</v>
      </c>
    </row>
    <row r="700" spans="1:20" x14ac:dyDescent="0.25">
      <c r="A700" s="2">
        <f t="shared" si="30"/>
        <v>1</v>
      </c>
      <c r="B700" t="s">
        <v>678</v>
      </c>
      <c r="C700" t="s">
        <v>679</v>
      </c>
      <c r="D700" t="s">
        <v>672</v>
      </c>
      <c r="E700" t="s">
        <v>673</v>
      </c>
      <c r="F700" t="s">
        <v>674</v>
      </c>
      <c r="G700" t="s">
        <v>46</v>
      </c>
      <c r="H700">
        <v>383.08</v>
      </c>
      <c r="I700">
        <v>121.43</v>
      </c>
      <c r="J700">
        <v>3.01</v>
      </c>
      <c r="K700">
        <v>2.96</v>
      </c>
      <c r="L700" t="s">
        <v>245</v>
      </c>
      <c r="M700" t="s">
        <v>246</v>
      </c>
      <c r="N700" t="s">
        <v>376</v>
      </c>
      <c r="O700">
        <v>5</v>
      </c>
      <c r="P700">
        <v>42.22</v>
      </c>
      <c r="Q700">
        <f t="shared" si="31"/>
        <v>695.29279999999994</v>
      </c>
      <c r="R700" t="str">
        <f>VLOOKUP(M700,'Footing table'!$B$3:$V$19,3,FALSE)</f>
        <v>SR2</v>
      </c>
      <c r="S700">
        <f t="shared" si="32"/>
        <v>1133.9168</v>
      </c>
      <c r="T700" t="str">
        <f>VLOOKUP(S700,'Heating Units'!$B$2:$D$9,3,TRUE)</f>
        <v>XXL</v>
      </c>
    </row>
    <row r="701" spans="1:20" x14ac:dyDescent="0.25">
      <c r="A701" s="2">
        <f t="shared" si="30"/>
        <v>2</v>
      </c>
      <c r="B701" t="s">
        <v>680</v>
      </c>
      <c r="C701" t="s">
        <v>681</v>
      </c>
      <c r="D701" t="s">
        <v>672</v>
      </c>
      <c r="E701" t="s">
        <v>673</v>
      </c>
      <c r="F701" t="s">
        <v>674</v>
      </c>
      <c r="G701" t="s">
        <v>46</v>
      </c>
      <c r="H701">
        <v>382.94</v>
      </c>
      <c r="I701">
        <v>124.21</v>
      </c>
      <c r="J701">
        <v>3.03</v>
      </c>
      <c r="K701">
        <v>2.98</v>
      </c>
      <c r="L701" t="s">
        <v>245</v>
      </c>
      <c r="M701" t="s">
        <v>246</v>
      </c>
      <c r="N701" t="s">
        <v>376</v>
      </c>
      <c r="O701">
        <v>5</v>
      </c>
      <c r="P701">
        <v>29.36</v>
      </c>
      <c r="Q701">
        <f t="shared" si="31"/>
        <v>718.72579999999994</v>
      </c>
      <c r="R701" t="str">
        <f>VLOOKUP(M701,'Footing table'!$B$3:$V$19,3,FALSE)</f>
        <v>SR2</v>
      </c>
      <c r="S701">
        <f t="shared" si="32"/>
        <v>1141.1612</v>
      </c>
      <c r="T701" t="str">
        <f>VLOOKUP(S701,'Heating Units'!$B$2:$D$9,3,TRUE)</f>
        <v>XXL</v>
      </c>
    </row>
    <row r="702" spans="1:20" x14ac:dyDescent="0.25">
      <c r="A702" s="2">
        <f t="shared" si="30"/>
        <v>1</v>
      </c>
      <c r="B702" t="s">
        <v>682</v>
      </c>
      <c r="C702" t="s">
        <v>683</v>
      </c>
      <c r="D702" t="s">
        <v>672</v>
      </c>
      <c r="E702" t="s">
        <v>673</v>
      </c>
      <c r="F702" t="s">
        <v>683</v>
      </c>
      <c r="G702" t="s">
        <v>21</v>
      </c>
      <c r="H702">
        <v>300.8</v>
      </c>
      <c r="I702">
        <v>115.77</v>
      </c>
      <c r="J702">
        <v>3.01</v>
      </c>
      <c r="K702">
        <v>2.96</v>
      </c>
      <c r="L702" t="s">
        <v>245</v>
      </c>
      <c r="M702" t="s">
        <v>246</v>
      </c>
      <c r="N702" t="s">
        <v>684</v>
      </c>
      <c r="O702">
        <v>4.3600000000000003</v>
      </c>
      <c r="P702">
        <v>0</v>
      </c>
      <c r="Q702">
        <f t="shared" si="31"/>
        <v>639.11919999999998</v>
      </c>
      <c r="R702" t="str">
        <f>VLOOKUP(M702,'Footing table'!$B$3:$V$19,3,FALSE)</f>
        <v>SR2</v>
      </c>
      <c r="S702">
        <f t="shared" si="32"/>
        <v>890.36800000000005</v>
      </c>
      <c r="T702" t="str">
        <f>VLOOKUP(S702,'Heating Units'!$B$2:$D$9,3,TRUE)</f>
        <v>XL</v>
      </c>
    </row>
    <row r="703" spans="1:20" x14ac:dyDescent="0.25">
      <c r="A703" s="2">
        <f t="shared" si="30"/>
        <v>1</v>
      </c>
      <c r="B703" t="s">
        <v>685</v>
      </c>
      <c r="C703" t="s">
        <v>686</v>
      </c>
      <c r="D703" t="s">
        <v>672</v>
      </c>
      <c r="E703" t="s">
        <v>673</v>
      </c>
      <c r="F703" t="s">
        <v>687</v>
      </c>
      <c r="G703" t="s">
        <v>21</v>
      </c>
      <c r="H703">
        <v>110.37</v>
      </c>
      <c r="I703">
        <v>48.48</v>
      </c>
      <c r="J703">
        <v>3.01</v>
      </c>
      <c r="K703">
        <v>2.96</v>
      </c>
      <c r="L703" t="s">
        <v>245</v>
      </c>
      <c r="M703" t="s">
        <v>246</v>
      </c>
      <c r="N703" t="s">
        <v>376</v>
      </c>
      <c r="O703">
        <v>2.5</v>
      </c>
      <c r="P703">
        <v>9.98</v>
      </c>
      <c r="Q703">
        <f t="shared" si="31"/>
        <v>241.39080000000001</v>
      </c>
      <c r="R703" t="str">
        <f>VLOOKUP(M703,'Footing table'!$B$3:$V$19,3,FALSE)</f>
        <v>SR2</v>
      </c>
      <c r="S703">
        <f t="shared" si="32"/>
        <v>326.6952</v>
      </c>
      <c r="T703" t="str">
        <f>VLOOKUP(S703,'Heating Units'!$B$2:$D$9,3,TRUE)</f>
        <v>L</v>
      </c>
    </row>
    <row r="704" spans="1:20" x14ac:dyDescent="0.25">
      <c r="A704" s="2">
        <f t="shared" si="30"/>
        <v>1</v>
      </c>
      <c r="B704" t="s">
        <v>688</v>
      </c>
      <c r="C704" t="s">
        <v>689</v>
      </c>
      <c r="D704" t="s">
        <v>672</v>
      </c>
      <c r="E704" t="s">
        <v>673</v>
      </c>
      <c r="F704" t="s">
        <v>687</v>
      </c>
      <c r="G704" t="s">
        <v>21</v>
      </c>
      <c r="H704">
        <v>110.37</v>
      </c>
      <c r="I704">
        <v>48.48</v>
      </c>
      <c r="J704">
        <v>3.01</v>
      </c>
      <c r="K704">
        <v>2.96</v>
      </c>
      <c r="L704" t="s">
        <v>245</v>
      </c>
      <c r="M704" t="s">
        <v>246</v>
      </c>
      <c r="N704" t="s">
        <v>376</v>
      </c>
      <c r="O704">
        <v>2.5</v>
      </c>
      <c r="P704">
        <v>9.98</v>
      </c>
      <c r="Q704">
        <f t="shared" si="31"/>
        <v>241.39080000000001</v>
      </c>
      <c r="R704" t="str">
        <f>VLOOKUP(M704,'Footing table'!$B$3:$V$19,3,FALSE)</f>
        <v>SR2</v>
      </c>
      <c r="S704">
        <f t="shared" si="32"/>
        <v>326.6952</v>
      </c>
      <c r="T704" t="str">
        <f>VLOOKUP(S704,'Heating Units'!$B$2:$D$9,3,TRUE)</f>
        <v>L</v>
      </c>
    </row>
    <row r="705" spans="1:20" x14ac:dyDescent="0.25">
      <c r="A705" s="2">
        <f t="shared" si="30"/>
        <v>1</v>
      </c>
      <c r="B705" t="s">
        <v>690</v>
      </c>
      <c r="C705" t="s">
        <v>691</v>
      </c>
      <c r="D705" t="s">
        <v>672</v>
      </c>
      <c r="E705" t="s">
        <v>673</v>
      </c>
      <c r="F705" t="s">
        <v>692</v>
      </c>
      <c r="G705" t="s">
        <v>21</v>
      </c>
      <c r="H705">
        <v>89.82</v>
      </c>
      <c r="I705">
        <v>41.8</v>
      </c>
      <c r="J705">
        <v>3.01</v>
      </c>
      <c r="K705">
        <v>2.96</v>
      </c>
      <c r="L705" t="s">
        <v>245</v>
      </c>
      <c r="M705" t="s">
        <v>246</v>
      </c>
      <c r="N705" t="s">
        <v>376</v>
      </c>
      <c r="O705">
        <v>2.5</v>
      </c>
      <c r="P705">
        <v>0</v>
      </c>
      <c r="Q705">
        <f t="shared" si="31"/>
        <v>211.048</v>
      </c>
      <c r="R705" t="str">
        <f>VLOOKUP(M705,'Footing table'!$B$3:$V$19,3,FALSE)</f>
        <v>SR2</v>
      </c>
      <c r="S705">
        <f t="shared" si="32"/>
        <v>265.86719999999997</v>
      </c>
      <c r="T705" t="str">
        <f>VLOOKUP(S705,'Heating Units'!$B$2:$D$9,3,TRUE)</f>
        <v>L</v>
      </c>
    </row>
    <row r="706" spans="1:20" x14ac:dyDescent="0.25">
      <c r="A706" s="2">
        <f t="shared" si="30"/>
        <v>1</v>
      </c>
      <c r="B706" t="s">
        <v>693</v>
      </c>
      <c r="C706" t="s">
        <v>694</v>
      </c>
      <c r="D706" t="s">
        <v>672</v>
      </c>
      <c r="E706" t="s">
        <v>673</v>
      </c>
      <c r="F706" t="s">
        <v>695</v>
      </c>
      <c r="G706" t="s">
        <v>21</v>
      </c>
      <c r="H706">
        <v>86.44</v>
      </c>
      <c r="I706">
        <v>40.869999999999997</v>
      </c>
      <c r="J706">
        <v>3.01</v>
      </c>
      <c r="K706">
        <v>2.96</v>
      </c>
      <c r="L706" t="s">
        <v>245</v>
      </c>
      <c r="M706" t="s">
        <v>246</v>
      </c>
      <c r="N706" t="s">
        <v>376</v>
      </c>
      <c r="O706">
        <v>2.5</v>
      </c>
      <c r="P706">
        <v>0</v>
      </c>
      <c r="Q706">
        <f t="shared" si="31"/>
        <v>204.91519999999997</v>
      </c>
      <c r="R706" t="str">
        <f>VLOOKUP(M706,'Footing table'!$B$3:$V$19,3,FALSE)</f>
        <v>SR2</v>
      </c>
      <c r="S706">
        <f t="shared" si="32"/>
        <v>255.86239999999998</v>
      </c>
      <c r="T706" t="str">
        <f>VLOOKUP(S706,'Heating Units'!$B$2:$D$9,3,TRUE)</f>
        <v>L</v>
      </c>
    </row>
    <row r="707" spans="1:20" x14ac:dyDescent="0.25">
      <c r="A707" s="2">
        <f t="shared" ref="A707:A722" si="33">VALUE(MID(B707,3,2))</f>
        <v>5</v>
      </c>
      <c r="B707" t="s">
        <v>481</v>
      </c>
      <c r="C707" t="s">
        <v>696</v>
      </c>
      <c r="D707" t="s">
        <v>697</v>
      </c>
      <c r="E707" t="s">
        <v>698</v>
      </c>
      <c r="F707" t="s">
        <v>699</v>
      </c>
      <c r="G707" t="s">
        <v>21</v>
      </c>
      <c r="H707">
        <v>63.65</v>
      </c>
      <c r="I707">
        <v>33.44</v>
      </c>
      <c r="J707">
        <v>3.03</v>
      </c>
      <c r="K707">
        <v>2.98</v>
      </c>
      <c r="L707" t="s">
        <v>245</v>
      </c>
      <c r="M707" t="s">
        <v>381</v>
      </c>
      <c r="N707" t="s">
        <v>376</v>
      </c>
      <c r="O707">
        <v>2.5</v>
      </c>
      <c r="P707">
        <v>0</v>
      </c>
      <c r="Q707">
        <f t="shared" ref="Q707:Q722" si="34">H707+I707*K707-O707-P707</f>
        <v>160.80119999999999</v>
      </c>
      <c r="R707" t="str">
        <f>VLOOKUP(M707,'Footing table'!$B$3:$V$19,3,FALSE)</f>
        <v>RUB</v>
      </c>
      <c r="S707">
        <f t="shared" ref="S707:S722" si="35">H707*K707</f>
        <v>189.67699999999999</v>
      </c>
      <c r="T707" t="str">
        <f>VLOOKUP(S707,'Heating Units'!$B$2:$D$9,3,TRUE)</f>
        <v>M</v>
      </c>
    </row>
    <row r="708" spans="1:20" x14ac:dyDescent="0.25">
      <c r="A708" s="2">
        <f t="shared" si="33"/>
        <v>5</v>
      </c>
      <c r="B708" t="s">
        <v>481</v>
      </c>
      <c r="C708" t="s">
        <v>700</v>
      </c>
      <c r="D708" t="s">
        <v>697</v>
      </c>
      <c r="E708" t="s">
        <v>698</v>
      </c>
      <c r="F708" t="s">
        <v>701</v>
      </c>
      <c r="G708" t="s">
        <v>21</v>
      </c>
      <c r="H708">
        <v>60.1</v>
      </c>
      <c r="I708">
        <v>31.12</v>
      </c>
      <c r="J708">
        <v>3.03</v>
      </c>
      <c r="K708">
        <v>2.98</v>
      </c>
      <c r="L708" t="s">
        <v>245</v>
      </c>
      <c r="M708" t="s">
        <v>381</v>
      </c>
      <c r="N708" t="s">
        <v>54</v>
      </c>
      <c r="O708">
        <v>2.5</v>
      </c>
      <c r="P708">
        <v>0</v>
      </c>
      <c r="Q708">
        <f t="shared" si="34"/>
        <v>150.33760000000001</v>
      </c>
      <c r="R708" t="str">
        <f>VLOOKUP(M708,'Footing table'!$B$3:$V$19,3,FALSE)</f>
        <v>RUB</v>
      </c>
      <c r="S708">
        <f t="shared" si="35"/>
        <v>179.09800000000001</v>
      </c>
      <c r="T708" t="str">
        <f>VLOOKUP(S708,'Heating Units'!$B$2:$D$9,3,TRUE)</f>
        <v>M</v>
      </c>
    </row>
    <row r="709" spans="1:20" x14ac:dyDescent="0.25">
      <c r="A709" s="2">
        <f t="shared" si="33"/>
        <v>5</v>
      </c>
      <c r="B709" t="s">
        <v>481</v>
      </c>
      <c r="C709" t="s">
        <v>702</v>
      </c>
      <c r="D709" t="s">
        <v>697</v>
      </c>
      <c r="E709" t="s">
        <v>698</v>
      </c>
      <c r="F709" t="s">
        <v>701</v>
      </c>
      <c r="G709" t="s">
        <v>21</v>
      </c>
      <c r="H709">
        <v>56.44</v>
      </c>
      <c r="I709">
        <v>32.229999999999997</v>
      </c>
      <c r="J709">
        <v>3.03</v>
      </c>
      <c r="K709">
        <v>2.98</v>
      </c>
      <c r="L709" t="s">
        <v>245</v>
      </c>
      <c r="M709" t="s">
        <v>381</v>
      </c>
      <c r="N709" t="s">
        <v>54</v>
      </c>
      <c r="O709">
        <v>2.5</v>
      </c>
      <c r="P709">
        <v>0</v>
      </c>
      <c r="Q709">
        <f t="shared" si="34"/>
        <v>149.98539999999997</v>
      </c>
      <c r="R709" t="str">
        <f>VLOOKUP(M709,'Footing table'!$B$3:$V$19,3,FALSE)</f>
        <v>RUB</v>
      </c>
      <c r="S709">
        <f t="shared" si="35"/>
        <v>168.19119999999998</v>
      </c>
      <c r="T709" t="str">
        <f>VLOOKUP(S709,'Heating Units'!$B$2:$D$9,3,TRUE)</f>
        <v>S</v>
      </c>
    </row>
    <row r="710" spans="1:20" x14ac:dyDescent="0.25">
      <c r="A710" s="2">
        <f t="shared" si="33"/>
        <v>5</v>
      </c>
      <c r="B710" t="s">
        <v>424</v>
      </c>
      <c r="C710" t="s">
        <v>387</v>
      </c>
      <c r="D710" t="s">
        <v>697</v>
      </c>
      <c r="E710" t="s">
        <v>698</v>
      </c>
      <c r="F710" t="s">
        <v>699</v>
      </c>
      <c r="G710" t="s">
        <v>21</v>
      </c>
      <c r="H710">
        <v>39.89</v>
      </c>
      <c r="I710">
        <v>26.08</v>
      </c>
      <c r="J710">
        <v>3.03</v>
      </c>
      <c r="K710">
        <v>2.98</v>
      </c>
      <c r="L710" t="s">
        <v>245</v>
      </c>
      <c r="M710" t="s">
        <v>381</v>
      </c>
      <c r="N710" t="s">
        <v>376</v>
      </c>
      <c r="O710">
        <v>2.5</v>
      </c>
      <c r="P710">
        <v>0</v>
      </c>
      <c r="Q710">
        <f t="shared" si="34"/>
        <v>115.10839999999999</v>
      </c>
      <c r="R710" t="str">
        <f>VLOOKUP(M710,'Footing table'!$B$3:$V$19,3,FALSE)</f>
        <v>RUB</v>
      </c>
      <c r="S710">
        <f t="shared" si="35"/>
        <v>118.87220000000001</v>
      </c>
      <c r="T710" t="str">
        <f>VLOOKUP(S710,'Heating Units'!$B$2:$D$9,3,TRUE)</f>
        <v>S</v>
      </c>
    </row>
    <row r="711" spans="1:20" x14ac:dyDescent="0.25">
      <c r="A711" s="2">
        <f t="shared" si="33"/>
        <v>6</v>
      </c>
      <c r="B711" t="s">
        <v>428</v>
      </c>
      <c r="C711" t="s">
        <v>696</v>
      </c>
      <c r="D711" t="s">
        <v>697</v>
      </c>
      <c r="E711" t="s">
        <v>698</v>
      </c>
      <c r="F711" t="s">
        <v>701</v>
      </c>
      <c r="G711" t="s">
        <v>21</v>
      </c>
      <c r="H711">
        <v>35.39</v>
      </c>
      <c r="I711">
        <v>24.78</v>
      </c>
      <c r="J711">
        <v>3.03</v>
      </c>
      <c r="K711">
        <v>2.94</v>
      </c>
      <c r="L711" t="s">
        <v>245</v>
      </c>
      <c r="M711" t="s">
        <v>381</v>
      </c>
      <c r="N711" t="s">
        <v>54</v>
      </c>
      <c r="O711">
        <v>2.5</v>
      </c>
      <c r="P711">
        <v>0</v>
      </c>
      <c r="Q711">
        <f t="shared" si="34"/>
        <v>105.7432</v>
      </c>
      <c r="R711" t="str">
        <f>VLOOKUP(M711,'Footing table'!$B$3:$V$19,3,FALSE)</f>
        <v>RUB</v>
      </c>
      <c r="S711">
        <f t="shared" si="35"/>
        <v>104.0466</v>
      </c>
      <c r="T711" t="str">
        <f>VLOOKUP(S711,'Heating Units'!$B$2:$D$9,3,TRUE)</f>
        <v>S</v>
      </c>
    </row>
    <row r="712" spans="1:20" x14ac:dyDescent="0.25">
      <c r="A712" s="2">
        <f t="shared" si="33"/>
        <v>5</v>
      </c>
      <c r="B712" t="s">
        <v>70</v>
      </c>
      <c r="C712" t="s">
        <v>703</v>
      </c>
      <c r="D712" t="s">
        <v>697</v>
      </c>
      <c r="E712" t="s">
        <v>698</v>
      </c>
      <c r="F712" t="s">
        <v>704</v>
      </c>
      <c r="G712" t="s">
        <v>21</v>
      </c>
      <c r="H712">
        <v>25.97</v>
      </c>
      <c r="I712">
        <v>20.59</v>
      </c>
      <c r="J712">
        <v>3.03</v>
      </c>
      <c r="K712">
        <v>2.7</v>
      </c>
      <c r="L712" t="s">
        <v>245</v>
      </c>
      <c r="M712" t="s">
        <v>83</v>
      </c>
      <c r="N712" t="s">
        <v>54</v>
      </c>
      <c r="O712">
        <v>2.5</v>
      </c>
      <c r="P712">
        <v>0</v>
      </c>
      <c r="Q712">
        <f t="shared" si="34"/>
        <v>79.063000000000002</v>
      </c>
      <c r="R712" t="str">
        <f>VLOOKUP(M712,'Footing table'!$B$3:$V$19,3,FALSE)</f>
        <v>RUB</v>
      </c>
      <c r="S712">
        <f t="shared" si="35"/>
        <v>70.119</v>
      </c>
      <c r="T712" t="str">
        <f>VLOOKUP(S712,'Heating Units'!$B$2:$D$9,3,TRUE)</f>
        <v>XS</v>
      </c>
    </row>
    <row r="713" spans="1:20" x14ac:dyDescent="0.25">
      <c r="A713" s="2">
        <f t="shared" si="33"/>
        <v>5</v>
      </c>
      <c r="B713" t="s">
        <v>495</v>
      </c>
      <c r="C713" t="s">
        <v>705</v>
      </c>
      <c r="D713" t="s">
        <v>697</v>
      </c>
      <c r="E713" t="s">
        <v>698</v>
      </c>
      <c r="F713" t="s">
        <v>704</v>
      </c>
      <c r="G713" t="s">
        <v>46</v>
      </c>
      <c r="H713">
        <v>24.09</v>
      </c>
      <c r="I713">
        <v>21.44</v>
      </c>
      <c r="J713">
        <v>3.03</v>
      </c>
      <c r="K713">
        <v>2.7</v>
      </c>
      <c r="L713" t="s">
        <v>245</v>
      </c>
      <c r="M713" t="s">
        <v>40</v>
      </c>
      <c r="N713" t="s">
        <v>54</v>
      </c>
      <c r="O713">
        <v>18.2</v>
      </c>
      <c r="P713">
        <v>0</v>
      </c>
      <c r="Q713">
        <f t="shared" si="34"/>
        <v>63.778000000000006</v>
      </c>
      <c r="R713" t="str">
        <f>VLOOKUP(M713,'Footing table'!$B$3:$V$19,3,FALSE)</f>
        <v>SR1</v>
      </c>
      <c r="S713">
        <f t="shared" si="35"/>
        <v>65.043000000000006</v>
      </c>
      <c r="T713" t="str">
        <f>VLOOKUP(S713,'Heating Units'!$B$2:$D$9,3,TRUE)</f>
        <v>XS</v>
      </c>
    </row>
    <row r="714" spans="1:20" x14ac:dyDescent="0.25">
      <c r="A714" s="2">
        <f t="shared" si="33"/>
        <v>5</v>
      </c>
      <c r="B714" t="s">
        <v>70</v>
      </c>
      <c r="C714" t="s">
        <v>706</v>
      </c>
      <c r="D714" t="s">
        <v>697</v>
      </c>
      <c r="E714" t="s">
        <v>698</v>
      </c>
      <c r="F714" t="s">
        <v>706</v>
      </c>
      <c r="G714" t="s">
        <v>21</v>
      </c>
      <c r="H714">
        <v>12.24</v>
      </c>
      <c r="I714">
        <v>16.29</v>
      </c>
      <c r="J714">
        <v>3.03</v>
      </c>
      <c r="K714">
        <v>2.7</v>
      </c>
      <c r="L714" t="s">
        <v>245</v>
      </c>
      <c r="M714" t="s">
        <v>40</v>
      </c>
      <c r="N714" t="s">
        <v>54</v>
      </c>
      <c r="O714">
        <v>2.5</v>
      </c>
      <c r="P714">
        <v>0</v>
      </c>
      <c r="Q714">
        <f t="shared" si="34"/>
        <v>53.723000000000006</v>
      </c>
      <c r="R714" t="str">
        <f>VLOOKUP(M714,'Footing table'!$B$3:$V$19,3,FALSE)</f>
        <v>SR1</v>
      </c>
      <c r="S714">
        <f t="shared" si="35"/>
        <v>33.048000000000002</v>
      </c>
      <c r="T714" t="str">
        <f>VLOOKUP(S714,'Heating Units'!$B$2:$D$9,3,TRUE)</f>
        <v>XXS</v>
      </c>
    </row>
    <row r="715" spans="1:20" x14ac:dyDescent="0.25">
      <c r="A715" s="2">
        <f t="shared" si="33"/>
        <v>5</v>
      </c>
      <c r="B715" t="s">
        <v>424</v>
      </c>
      <c r="C715" t="s">
        <v>387</v>
      </c>
      <c r="D715" t="s">
        <v>697</v>
      </c>
      <c r="E715" t="s">
        <v>707</v>
      </c>
      <c r="F715" t="s">
        <v>699</v>
      </c>
      <c r="G715" t="s">
        <v>21</v>
      </c>
      <c r="H715">
        <v>60.28</v>
      </c>
      <c r="I715">
        <v>31.37</v>
      </c>
      <c r="J715">
        <v>3.03</v>
      </c>
      <c r="K715">
        <v>2.98</v>
      </c>
      <c r="L715" t="s">
        <v>245</v>
      </c>
      <c r="M715" t="s">
        <v>381</v>
      </c>
      <c r="N715" t="s">
        <v>376</v>
      </c>
      <c r="O715">
        <v>2.5</v>
      </c>
      <c r="P715">
        <v>0</v>
      </c>
      <c r="Q715">
        <f t="shared" si="34"/>
        <v>151.26260000000002</v>
      </c>
      <c r="R715" t="str">
        <f>VLOOKUP(M715,'Footing table'!$B$3:$V$19,3,FALSE)</f>
        <v>RUB</v>
      </c>
      <c r="S715">
        <f t="shared" si="35"/>
        <v>179.6344</v>
      </c>
      <c r="T715" t="str">
        <f>VLOOKUP(S715,'Heating Units'!$B$2:$D$9,3,TRUE)</f>
        <v>M</v>
      </c>
    </row>
    <row r="716" spans="1:20" x14ac:dyDescent="0.25">
      <c r="A716" s="2">
        <f t="shared" si="33"/>
        <v>5</v>
      </c>
      <c r="B716" t="s">
        <v>424</v>
      </c>
      <c r="C716" t="s">
        <v>387</v>
      </c>
      <c r="D716" t="s">
        <v>697</v>
      </c>
      <c r="E716" t="s">
        <v>707</v>
      </c>
      <c r="F716" t="s">
        <v>699</v>
      </c>
      <c r="G716" t="s">
        <v>21</v>
      </c>
      <c r="H716">
        <v>60.28</v>
      </c>
      <c r="I716">
        <v>31.37</v>
      </c>
      <c r="J716">
        <v>3.03</v>
      </c>
      <c r="K716">
        <v>2.98</v>
      </c>
      <c r="L716" t="s">
        <v>245</v>
      </c>
      <c r="M716" t="s">
        <v>381</v>
      </c>
      <c r="N716" t="s">
        <v>376</v>
      </c>
      <c r="O716">
        <v>2.5</v>
      </c>
      <c r="P716">
        <v>0</v>
      </c>
      <c r="Q716">
        <f t="shared" si="34"/>
        <v>151.26260000000002</v>
      </c>
      <c r="R716" t="str">
        <f>VLOOKUP(M716,'Footing table'!$B$3:$V$19,3,FALSE)</f>
        <v>RUB</v>
      </c>
      <c r="S716">
        <f t="shared" si="35"/>
        <v>179.6344</v>
      </c>
      <c r="T716" t="str">
        <f>VLOOKUP(S716,'Heating Units'!$B$2:$D$9,3,TRUE)</f>
        <v>M</v>
      </c>
    </row>
    <row r="717" spans="1:20" x14ac:dyDescent="0.25">
      <c r="A717" s="2">
        <f t="shared" si="33"/>
        <v>5</v>
      </c>
      <c r="B717" t="s">
        <v>424</v>
      </c>
      <c r="C717" t="s">
        <v>387</v>
      </c>
      <c r="D717" t="s">
        <v>697</v>
      </c>
      <c r="E717" t="s">
        <v>707</v>
      </c>
      <c r="F717" t="s">
        <v>699</v>
      </c>
      <c r="G717" t="s">
        <v>21</v>
      </c>
      <c r="H717">
        <v>39.89</v>
      </c>
      <c r="I717">
        <v>26.08</v>
      </c>
      <c r="J717">
        <v>3.03</v>
      </c>
      <c r="K717">
        <v>2.98</v>
      </c>
      <c r="L717" t="s">
        <v>245</v>
      </c>
      <c r="M717" t="s">
        <v>381</v>
      </c>
      <c r="N717" t="s">
        <v>376</v>
      </c>
      <c r="O717">
        <v>2.5</v>
      </c>
      <c r="P717">
        <v>0</v>
      </c>
      <c r="Q717">
        <f t="shared" si="34"/>
        <v>115.10839999999999</v>
      </c>
      <c r="R717" t="str">
        <f>VLOOKUP(M717,'Footing table'!$B$3:$V$19,3,FALSE)</f>
        <v>RUB</v>
      </c>
      <c r="S717">
        <f t="shared" si="35"/>
        <v>118.87220000000001</v>
      </c>
      <c r="T717" t="str">
        <f>VLOOKUP(S717,'Heating Units'!$B$2:$D$9,3,TRUE)</f>
        <v>S</v>
      </c>
    </row>
    <row r="718" spans="1:20" x14ac:dyDescent="0.25">
      <c r="A718" s="2">
        <f t="shared" si="33"/>
        <v>5</v>
      </c>
      <c r="B718" t="s">
        <v>424</v>
      </c>
      <c r="C718" t="s">
        <v>387</v>
      </c>
      <c r="D718" t="s">
        <v>697</v>
      </c>
      <c r="E718" t="s">
        <v>707</v>
      </c>
      <c r="F718" t="s">
        <v>699</v>
      </c>
      <c r="G718" t="s">
        <v>21</v>
      </c>
      <c r="H718">
        <v>39.76</v>
      </c>
      <c r="I718">
        <v>25.76</v>
      </c>
      <c r="J718">
        <v>3.03</v>
      </c>
      <c r="K718">
        <v>2.98</v>
      </c>
      <c r="L718" t="s">
        <v>245</v>
      </c>
      <c r="M718" t="s">
        <v>381</v>
      </c>
      <c r="N718" t="s">
        <v>376</v>
      </c>
      <c r="O718">
        <v>2.5</v>
      </c>
      <c r="P718">
        <v>0</v>
      </c>
      <c r="Q718">
        <f t="shared" si="34"/>
        <v>114.0248</v>
      </c>
      <c r="R718" t="str">
        <f>VLOOKUP(M718,'Footing table'!$B$3:$V$19,3,FALSE)</f>
        <v>RUB</v>
      </c>
      <c r="S718">
        <f t="shared" si="35"/>
        <v>118.48479999999999</v>
      </c>
      <c r="T718" t="str">
        <f>VLOOKUP(S718,'Heating Units'!$B$2:$D$9,3,TRUE)</f>
        <v>S</v>
      </c>
    </row>
    <row r="719" spans="1:20" x14ac:dyDescent="0.25">
      <c r="A719" s="2">
        <f t="shared" si="33"/>
        <v>6</v>
      </c>
      <c r="B719" t="s">
        <v>461</v>
      </c>
      <c r="C719" t="s">
        <v>364</v>
      </c>
      <c r="D719" t="s">
        <v>708</v>
      </c>
      <c r="E719" t="s">
        <v>709</v>
      </c>
      <c r="G719" t="s">
        <v>46</v>
      </c>
      <c r="H719">
        <v>22.72</v>
      </c>
      <c r="I719">
        <v>20.8</v>
      </c>
      <c r="J719">
        <v>2.99</v>
      </c>
      <c r="K719">
        <v>2.7</v>
      </c>
      <c r="L719" t="s">
        <v>35</v>
      </c>
      <c r="M719" t="s">
        <v>40</v>
      </c>
      <c r="N719" t="s">
        <v>54</v>
      </c>
      <c r="O719">
        <v>2.5</v>
      </c>
      <c r="P719">
        <v>7.01</v>
      </c>
      <c r="Q719">
        <f t="shared" si="34"/>
        <v>69.36999999999999</v>
      </c>
      <c r="R719" t="str">
        <f>VLOOKUP(M719,'Footing table'!$B$3:$V$19,3,FALSE)</f>
        <v>SR1</v>
      </c>
      <c r="S719">
        <f t="shared" si="35"/>
        <v>61.344000000000001</v>
      </c>
      <c r="T719" t="str">
        <f>VLOOKUP(S719,'Heating Units'!$B$2:$D$9,3,TRUE)</f>
        <v>XS</v>
      </c>
    </row>
    <row r="720" spans="1:20" x14ac:dyDescent="0.25">
      <c r="A720" s="2">
        <f t="shared" si="33"/>
        <v>6</v>
      </c>
      <c r="B720" t="s">
        <v>461</v>
      </c>
      <c r="C720" t="s">
        <v>364</v>
      </c>
      <c r="D720" t="s">
        <v>708</v>
      </c>
      <c r="E720" t="s">
        <v>709</v>
      </c>
      <c r="G720" t="s">
        <v>46</v>
      </c>
      <c r="H720">
        <v>13.94</v>
      </c>
      <c r="I720">
        <v>14.99</v>
      </c>
      <c r="J720">
        <v>2.99</v>
      </c>
      <c r="K720">
        <v>2.7</v>
      </c>
      <c r="L720" t="s">
        <v>35</v>
      </c>
      <c r="M720" t="s">
        <v>40</v>
      </c>
      <c r="N720" t="s">
        <v>54</v>
      </c>
      <c r="O720">
        <v>2.5</v>
      </c>
      <c r="P720">
        <v>5.15</v>
      </c>
      <c r="Q720">
        <f t="shared" si="34"/>
        <v>46.763000000000005</v>
      </c>
      <c r="R720" t="str">
        <f>VLOOKUP(M720,'Footing table'!$B$3:$V$19,3,FALSE)</f>
        <v>SR1</v>
      </c>
      <c r="S720">
        <f t="shared" si="35"/>
        <v>37.637999999999998</v>
      </c>
      <c r="T720" t="str">
        <f>VLOOKUP(S720,'Heating Units'!$B$2:$D$9,3,TRUE)</f>
        <v>XXS</v>
      </c>
    </row>
    <row r="721" spans="1:20" x14ac:dyDescent="0.25">
      <c r="A721" s="2">
        <f t="shared" si="33"/>
        <v>6</v>
      </c>
      <c r="B721" t="s">
        <v>461</v>
      </c>
      <c r="C721" t="s">
        <v>364</v>
      </c>
      <c r="D721" t="s">
        <v>708</v>
      </c>
      <c r="E721" t="s">
        <v>709</v>
      </c>
      <c r="G721" t="s">
        <v>46</v>
      </c>
      <c r="H721">
        <v>13.83</v>
      </c>
      <c r="I721">
        <v>14.94</v>
      </c>
      <c r="J721">
        <v>2.99</v>
      </c>
      <c r="K721">
        <v>2.7</v>
      </c>
      <c r="L721" t="s">
        <v>35</v>
      </c>
      <c r="M721" t="s">
        <v>40</v>
      </c>
      <c r="N721" t="s">
        <v>54</v>
      </c>
      <c r="O721">
        <v>2.5</v>
      </c>
      <c r="P721">
        <v>5.15</v>
      </c>
      <c r="Q721">
        <f t="shared" si="34"/>
        <v>46.518000000000001</v>
      </c>
      <c r="R721" t="str">
        <f>VLOOKUP(M721,'Footing table'!$B$3:$V$19,3,FALSE)</f>
        <v>SR1</v>
      </c>
      <c r="S721">
        <f t="shared" si="35"/>
        <v>37.341000000000001</v>
      </c>
      <c r="T721" t="str">
        <f>VLOOKUP(S721,'Heating Units'!$B$2:$D$9,3,TRUE)</f>
        <v>XXS</v>
      </c>
    </row>
    <row r="722" spans="1:20" x14ac:dyDescent="0.25">
      <c r="A722" s="2">
        <f t="shared" si="33"/>
        <v>6</v>
      </c>
      <c r="B722" t="s">
        <v>461</v>
      </c>
      <c r="C722" t="s">
        <v>364</v>
      </c>
      <c r="D722" t="s">
        <v>708</v>
      </c>
      <c r="E722" t="s">
        <v>709</v>
      </c>
      <c r="G722" t="s">
        <v>46</v>
      </c>
      <c r="H722">
        <v>8.7200000000000006</v>
      </c>
      <c r="I722">
        <v>13.38</v>
      </c>
      <c r="J722">
        <v>2.99</v>
      </c>
      <c r="K722">
        <v>2.7</v>
      </c>
      <c r="L722" t="s">
        <v>35</v>
      </c>
      <c r="M722" t="s">
        <v>40</v>
      </c>
      <c r="N722" t="s">
        <v>54</v>
      </c>
      <c r="O722">
        <v>2.5</v>
      </c>
      <c r="P722">
        <v>2.58</v>
      </c>
      <c r="Q722">
        <f t="shared" si="34"/>
        <v>39.766000000000005</v>
      </c>
      <c r="R722" t="str">
        <f>VLOOKUP(M722,'Footing table'!$B$3:$V$19,3,FALSE)</f>
        <v>SR1</v>
      </c>
      <c r="S722">
        <f t="shared" si="35"/>
        <v>23.544000000000004</v>
      </c>
      <c r="T722" t="str">
        <f>VLOOKUP(S722,'Heating Units'!$B$2:$D$9,3,TRUE)</f>
        <v>XXS</v>
      </c>
    </row>
  </sheetData>
  <autoFilter ref="A1:R72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9"/>
  <sheetViews>
    <sheetView workbookViewId="0">
      <selection activeCell="B5" sqref="B5:B18"/>
    </sheetView>
  </sheetViews>
  <sheetFormatPr defaultRowHeight="15" x14ac:dyDescent="0.25"/>
  <sheetData>
    <row r="2" spans="2:22" ht="15.75" thickBot="1" x14ac:dyDescent="0.3"/>
    <row r="3" spans="2:22" x14ac:dyDescent="0.25">
      <c r="B3" s="3" t="s">
        <v>711</v>
      </c>
      <c r="C3" s="4"/>
      <c r="D3" s="5" t="s">
        <v>54</v>
      </c>
      <c r="E3" s="5" t="s">
        <v>60</v>
      </c>
      <c r="F3" s="5" t="s">
        <v>41</v>
      </c>
      <c r="G3" s="5" t="s">
        <v>130</v>
      </c>
      <c r="H3" s="5" t="s">
        <v>712</v>
      </c>
      <c r="I3" s="5" t="s">
        <v>713</v>
      </c>
      <c r="J3" s="5" t="s">
        <v>96</v>
      </c>
      <c r="K3" s="5" t="s">
        <v>132</v>
      </c>
      <c r="L3" s="6" t="s">
        <v>251</v>
      </c>
      <c r="M3" s="7" t="s">
        <v>714</v>
      </c>
      <c r="N3" s="7" t="s">
        <v>714</v>
      </c>
      <c r="O3" s="7" t="s">
        <v>714</v>
      </c>
      <c r="P3" s="8" t="s">
        <v>41</v>
      </c>
      <c r="Q3" s="7" t="s">
        <v>714</v>
      </c>
      <c r="R3" s="7" t="s">
        <v>715</v>
      </c>
      <c r="S3" s="8" t="s">
        <v>716</v>
      </c>
      <c r="T3" s="8" t="s">
        <v>717</v>
      </c>
      <c r="U3" s="7" t="s">
        <v>714</v>
      </c>
      <c r="V3" s="9" t="s">
        <v>376</v>
      </c>
    </row>
    <row r="4" spans="2:22" ht="15.75" thickBot="1" x14ac:dyDescent="0.3">
      <c r="B4" s="10"/>
      <c r="C4" s="11"/>
      <c r="D4" s="12">
        <v>1</v>
      </c>
      <c r="E4" s="12">
        <v>2</v>
      </c>
      <c r="F4" s="12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3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5">
        <v>19</v>
      </c>
    </row>
    <row r="5" spans="2:22" x14ac:dyDescent="0.25">
      <c r="B5" s="16" t="s">
        <v>87</v>
      </c>
      <c r="C5" s="17">
        <v>1</v>
      </c>
      <c r="D5" s="18" t="s">
        <v>718</v>
      </c>
      <c r="E5" s="18" t="s">
        <v>718</v>
      </c>
      <c r="F5" s="19" t="s">
        <v>719</v>
      </c>
      <c r="G5" s="19" t="s">
        <v>719</v>
      </c>
      <c r="H5" s="19" t="s">
        <v>719</v>
      </c>
      <c r="I5" s="19" t="s">
        <v>719</v>
      </c>
      <c r="J5" s="19" t="s">
        <v>719</v>
      </c>
      <c r="K5" s="19" t="s">
        <v>719</v>
      </c>
      <c r="L5" s="20" t="s">
        <v>719</v>
      </c>
      <c r="M5" s="21" t="s">
        <v>719</v>
      </c>
      <c r="N5" s="21" t="s">
        <v>719</v>
      </c>
      <c r="O5" s="21" t="s">
        <v>719</v>
      </c>
      <c r="P5" s="21" t="s">
        <v>719</v>
      </c>
      <c r="Q5" s="21" t="s">
        <v>719</v>
      </c>
      <c r="R5" s="21" t="s">
        <v>719</v>
      </c>
      <c r="S5" s="21" t="s">
        <v>719</v>
      </c>
      <c r="T5" s="21" t="s">
        <v>719</v>
      </c>
      <c r="U5" s="21" t="s">
        <v>719</v>
      </c>
      <c r="V5" s="22" t="s">
        <v>719</v>
      </c>
    </row>
    <row r="6" spans="2:22" x14ac:dyDescent="0.25">
      <c r="B6" s="16" t="s">
        <v>591</v>
      </c>
      <c r="C6" s="17">
        <v>2</v>
      </c>
      <c r="D6" s="23" t="s">
        <v>720</v>
      </c>
      <c r="E6" s="23" t="s">
        <v>720</v>
      </c>
      <c r="F6" s="24" t="s">
        <v>719</v>
      </c>
      <c r="G6" s="24" t="s">
        <v>719</v>
      </c>
      <c r="H6" s="24" t="s">
        <v>719</v>
      </c>
      <c r="I6" s="24" t="s">
        <v>719</v>
      </c>
      <c r="J6" s="24" t="s">
        <v>719</v>
      </c>
      <c r="K6" s="24" t="s">
        <v>719</v>
      </c>
      <c r="L6" s="25" t="s">
        <v>719</v>
      </c>
      <c r="M6" s="21" t="s">
        <v>719</v>
      </c>
      <c r="N6" s="21" t="s">
        <v>719</v>
      </c>
      <c r="O6" s="21" t="s">
        <v>719</v>
      </c>
      <c r="P6" s="21" t="s">
        <v>719</v>
      </c>
      <c r="Q6" s="21" t="s">
        <v>719</v>
      </c>
      <c r="R6" s="21" t="s">
        <v>719</v>
      </c>
      <c r="S6" s="21" t="s">
        <v>719</v>
      </c>
      <c r="T6" s="21" t="s">
        <v>719</v>
      </c>
      <c r="U6" s="21" t="s">
        <v>719</v>
      </c>
      <c r="V6" s="22" t="s">
        <v>719</v>
      </c>
    </row>
    <row r="7" spans="2:22" x14ac:dyDescent="0.25">
      <c r="B7" s="16" t="s">
        <v>53</v>
      </c>
      <c r="C7" s="17">
        <v>3</v>
      </c>
      <c r="D7" s="23" t="s">
        <v>721</v>
      </c>
      <c r="E7" s="23" t="s">
        <v>721</v>
      </c>
      <c r="F7" s="24" t="s">
        <v>719</v>
      </c>
      <c r="G7" s="24" t="s">
        <v>719</v>
      </c>
      <c r="H7" s="24" t="s">
        <v>719</v>
      </c>
      <c r="I7" s="24" t="s">
        <v>719</v>
      </c>
      <c r="J7" s="24" t="s">
        <v>719</v>
      </c>
      <c r="K7" s="23" t="s">
        <v>719</v>
      </c>
      <c r="L7" s="25" t="s">
        <v>719</v>
      </c>
      <c r="M7" s="21" t="s">
        <v>719</v>
      </c>
      <c r="N7" s="21" t="s">
        <v>719</v>
      </c>
      <c r="O7" s="21" t="s">
        <v>719</v>
      </c>
      <c r="P7" s="21" t="s">
        <v>719</v>
      </c>
      <c r="Q7" s="21" t="s">
        <v>719</v>
      </c>
      <c r="R7" s="21" t="s">
        <v>719</v>
      </c>
      <c r="S7" s="21" t="s">
        <v>719</v>
      </c>
      <c r="T7" s="21" t="s">
        <v>719</v>
      </c>
      <c r="U7" s="21" t="s">
        <v>719</v>
      </c>
      <c r="V7" s="22" t="s">
        <v>719</v>
      </c>
    </row>
    <row r="8" spans="2:22" x14ac:dyDescent="0.25">
      <c r="B8" s="16" t="s">
        <v>169</v>
      </c>
      <c r="C8" s="17">
        <v>4</v>
      </c>
      <c r="D8" s="24" t="s">
        <v>719</v>
      </c>
      <c r="E8" s="24" t="s">
        <v>719</v>
      </c>
      <c r="F8" s="24" t="s">
        <v>719</v>
      </c>
      <c r="G8" s="24" t="s">
        <v>719</v>
      </c>
      <c r="H8" s="24" t="s">
        <v>719</v>
      </c>
      <c r="I8" s="24" t="s">
        <v>719</v>
      </c>
      <c r="J8" s="24" t="s">
        <v>719</v>
      </c>
      <c r="K8" s="23" t="s">
        <v>719</v>
      </c>
      <c r="L8" s="25" t="s">
        <v>719</v>
      </c>
      <c r="M8" s="21" t="s">
        <v>719</v>
      </c>
      <c r="N8" s="21" t="s">
        <v>719</v>
      </c>
      <c r="O8" s="21" t="s">
        <v>719</v>
      </c>
      <c r="P8" s="21" t="s">
        <v>719</v>
      </c>
      <c r="Q8" s="21" t="s">
        <v>719</v>
      </c>
      <c r="R8" s="21" t="s">
        <v>719</v>
      </c>
      <c r="S8" s="21" t="s">
        <v>719</v>
      </c>
      <c r="T8" s="21" t="s">
        <v>719</v>
      </c>
      <c r="U8" s="21" t="s">
        <v>719</v>
      </c>
      <c r="V8" s="22" t="s">
        <v>719</v>
      </c>
    </row>
    <row r="9" spans="2:22" x14ac:dyDescent="0.25">
      <c r="B9" s="16" t="s">
        <v>23</v>
      </c>
      <c r="C9" s="17">
        <v>5</v>
      </c>
      <c r="D9" s="23" t="s">
        <v>722</v>
      </c>
      <c r="E9" s="24" t="s">
        <v>719</v>
      </c>
      <c r="F9" s="23" t="s">
        <v>719</v>
      </c>
      <c r="G9" s="24" t="s">
        <v>719</v>
      </c>
      <c r="H9" s="24" t="s">
        <v>719</v>
      </c>
      <c r="I9" s="24" t="s">
        <v>719</v>
      </c>
      <c r="J9" s="24" t="s">
        <v>719</v>
      </c>
      <c r="K9" s="24" t="s">
        <v>719</v>
      </c>
      <c r="L9" s="25" t="s">
        <v>719</v>
      </c>
      <c r="M9" s="21" t="s">
        <v>719</v>
      </c>
      <c r="N9" s="21" t="s">
        <v>719</v>
      </c>
      <c r="O9" s="21" t="s">
        <v>719</v>
      </c>
      <c r="P9" s="21" t="s">
        <v>719</v>
      </c>
      <c r="Q9" s="21" t="s">
        <v>719</v>
      </c>
      <c r="R9" s="21" t="s">
        <v>719</v>
      </c>
      <c r="S9" s="21" t="s">
        <v>719</v>
      </c>
      <c r="T9" s="21" t="s">
        <v>719</v>
      </c>
      <c r="U9" s="21" t="s">
        <v>719</v>
      </c>
      <c r="V9" s="22" t="s">
        <v>719</v>
      </c>
    </row>
    <row r="10" spans="2:22" x14ac:dyDescent="0.25">
      <c r="B10" s="16" t="s">
        <v>40</v>
      </c>
      <c r="C10" s="17">
        <v>6</v>
      </c>
      <c r="D10" s="23" t="s">
        <v>723</v>
      </c>
      <c r="E10" s="23" t="s">
        <v>719</v>
      </c>
      <c r="F10" s="23" t="s">
        <v>719</v>
      </c>
      <c r="G10" s="24" t="s">
        <v>719</v>
      </c>
      <c r="H10" s="24" t="s">
        <v>719</v>
      </c>
      <c r="I10" s="24" t="s">
        <v>719</v>
      </c>
      <c r="J10" s="24" t="s">
        <v>719</v>
      </c>
      <c r="K10" s="24" t="s">
        <v>719</v>
      </c>
      <c r="L10" s="25" t="s">
        <v>719</v>
      </c>
      <c r="M10" s="21" t="s">
        <v>719</v>
      </c>
      <c r="N10" s="21" t="s">
        <v>719</v>
      </c>
      <c r="O10" s="21" t="s">
        <v>719</v>
      </c>
      <c r="P10" s="21" t="s">
        <v>719</v>
      </c>
      <c r="Q10" s="21" t="s">
        <v>719</v>
      </c>
      <c r="R10" s="21" t="s">
        <v>719</v>
      </c>
      <c r="S10" s="21" t="s">
        <v>719</v>
      </c>
      <c r="T10" s="21" t="s">
        <v>719</v>
      </c>
      <c r="U10" s="21" t="s">
        <v>719</v>
      </c>
      <c r="V10" s="22" t="s">
        <v>719</v>
      </c>
    </row>
    <row r="11" spans="2:22" x14ac:dyDescent="0.25">
      <c r="B11" s="16" t="s">
        <v>246</v>
      </c>
      <c r="C11" s="17">
        <v>7</v>
      </c>
      <c r="D11" s="23" t="s">
        <v>724</v>
      </c>
      <c r="E11" s="24" t="s">
        <v>719</v>
      </c>
      <c r="F11" s="23" t="s">
        <v>719</v>
      </c>
      <c r="G11" s="24" t="s">
        <v>719</v>
      </c>
      <c r="H11" s="23" t="s">
        <v>724</v>
      </c>
      <c r="I11" s="24" t="s">
        <v>719</v>
      </c>
      <c r="J11" s="24" t="s">
        <v>719</v>
      </c>
      <c r="K11" s="24" t="s">
        <v>719</v>
      </c>
      <c r="L11" s="25" t="s">
        <v>719</v>
      </c>
      <c r="M11" s="21" t="s">
        <v>719</v>
      </c>
      <c r="N11" s="21" t="s">
        <v>719</v>
      </c>
      <c r="O11" s="21" t="s">
        <v>719</v>
      </c>
      <c r="P11" s="21" t="s">
        <v>719</v>
      </c>
      <c r="Q11" s="21" t="s">
        <v>719</v>
      </c>
      <c r="R11" s="21" t="s">
        <v>719</v>
      </c>
      <c r="S11" s="21" t="s">
        <v>719</v>
      </c>
      <c r="T11" s="21" t="s">
        <v>719</v>
      </c>
      <c r="U11" s="21" t="s">
        <v>719</v>
      </c>
      <c r="V11" s="22" t="s">
        <v>725</v>
      </c>
    </row>
    <row r="12" spans="2:22" x14ac:dyDescent="0.25">
      <c r="B12" s="16" t="s">
        <v>639</v>
      </c>
      <c r="C12" s="17">
        <v>8</v>
      </c>
      <c r="D12" s="24" t="s">
        <v>719</v>
      </c>
      <c r="E12" s="24" t="s">
        <v>719</v>
      </c>
      <c r="F12" s="24" t="s">
        <v>719</v>
      </c>
      <c r="G12" s="24" t="s">
        <v>719</v>
      </c>
      <c r="H12" s="24" t="s">
        <v>719</v>
      </c>
      <c r="I12" s="24" t="s">
        <v>719</v>
      </c>
      <c r="J12" s="24" t="s">
        <v>719</v>
      </c>
      <c r="K12" s="24" t="s">
        <v>719</v>
      </c>
      <c r="L12" s="25" t="s">
        <v>719</v>
      </c>
      <c r="M12" s="21" t="s">
        <v>719</v>
      </c>
      <c r="N12" s="21" t="s">
        <v>719</v>
      </c>
      <c r="O12" s="21" t="s">
        <v>719</v>
      </c>
      <c r="P12" s="21" t="s">
        <v>719</v>
      </c>
      <c r="Q12" s="21" t="s">
        <v>719</v>
      </c>
      <c r="R12" s="21" t="s">
        <v>719</v>
      </c>
      <c r="S12" s="21" t="s">
        <v>719</v>
      </c>
      <c r="T12" s="21" t="s">
        <v>719</v>
      </c>
      <c r="U12" s="21" t="s">
        <v>719</v>
      </c>
      <c r="V12" s="22" t="s">
        <v>719</v>
      </c>
    </row>
    <row r="13" spans="2:22" x14ac:dyDescent="0.25">
      <c r="B13" s="16" t="s">
        <v>83</v>
      </c>
      <c r="C13" s="17">
        <v>9</v>
      </c>
      <c r="D13" s="23" t="s">
        <v>726</v>
      </c>
      <c r="E13" s="24" t="s">
        <v>719</v>
      </c>
      <c r="F13" s="24" t="s">
        <v>719</v>
      </c>
      <c r="G13" s="24" t="s">
        <v>719</v>
      </c>
      <c r="H13" s="24" t="s">
        <v>719</v>
      </c>
      <c r="I13" s="24" t="s">
        <v>719</v>
      </c>
      <c r="J13" s="24" t="s">
        <v>719</v>
      </c>
      <c r="K13" s="23" t="s">
        <v>719</v>
      </c>
      <c r="L13" s="25" t="s">
        <v>719</v>
      </c>
      <c r="M13" s="21" t="s">
        <v>719</v>
      </c>
      <c r="N13" s="21" t="s">
        <v>719</v>
      </c>
      <c r="O13" s="21" t="s">
        <v>719</v>
      </c>
      <c r="P13" s="21" t="s">
        <v>719</v>
      </c>
      <c r="Q13" s="21" t="s">
        <v>719</v>
      </c>
      <c r="R13" s="21" t="s">
        <v>719</v>
      </c>
      <c r="S13" s="21" t="s">
        <v>719</v>
      </c>
      <c r="T13" s="21" t="s">
        <v>719</v>
      </c>
      <c r="U13" s="21" t="s">
        <v>719</v>
      </c>
      <c r="V13" s="22" t="s">
        <v>719</v>
      </c>
    </row>
    <row r="14" spans="2:22" x14ac:dyDescent="0.25">
      <c r="B14" s="16" t="s">
        <v>381</v>
      </c>
      <c r="C14" s="17">
        <v>10</v>
      </c>
      <c r="D14" s="23" t="s">
        <v>726</v>
      </c>
      <c r="E14" s="24" t="s">
        <v>719</v>
      </c>
      <c r="F14" s="24" t="s">
        <v>719</v>
      </c>
      <c r="G14" s="24" t="s">
        <v>719</v>
      </c>
      <c r="H14" s="23" t="s">
        <v>726</v>
      </c>
      <c r="I14" s="24" t="s">
        <v>719</v>
      </c>
      <c r="J14" s="24" t="s">
        <v>719</v>
      </c>
      <c r="K14" s="24" t="s">
        <v>719</v>
      </c>
      <c r="L14" s="25" t="s">
        <v>719</v>
      </c>
      <c r="M14" s="21" t="s">
        <v>719</v>
      </c>
      <c r="N14" s="21" t="s">
        <v>719</v>
      </c>
      <c r="O14" s="21" t="s">
        <v>719</v>
      </c>
      <c r="P14" s="21" t="s">
        <v>719</v>
      </c>
      <c r="Q14" s="21" t="s">
        <v>719</v>
      </c>
      <c r="R14" s="21" t="s">
        <v>719</v>
      </c>
      <c r="S14" s="21" t="s">
        <v>719</v>
      </c>
      <c r="T14" s="21" t="s">
        <v>719</v>
      </c>
      <c r="U14" s="21" t="s">
        <v>719</v>
      </c>
      <c r="V14" s="22" t="s">
        <v>726</v>
      </c>
    </row>
    <row r="15" spans="2:22" ht="15.75" thickBot="1" x14ac:dyDescent="0.3">
      <c r="B15" s="26" t="s">
        <v>375</v>
      </c>
      <c r="C15" s="13">
        <v>11</v>
      </c>
      <c r="D15" s="27" t="s">
        <v>719</v>
      </c>
      <c r="E15" s="27" t="s">
        <v>719</v>
      </c>
      <c r="F15" s="27" t="s">
        <v>719</v>
      </c>
      <c r="G15" s="27" t="s">
        <v>719</v>
      </c>
      <c r="H15" s="28" t="s">
        <v>726</v>
      </c>
      <c r="I15" s="27" t="s">
        <v>719</v>
      </c>
      <c r="J15" s="27" t="s">
        <v>719</v>
      </c>
      <c r="K15" s="27" t="s">
        <v>719</v>
      </c>
      <c r="L15" s="29" t="s">
        <v>719</v>
      </c>
      <c r="M15" s="21" t="s">
        <v>719</v>
      </c>
      <c r="N15" s="21" t="s">
        <v>719</v>
      </c>
      <c r="O15" s="21" t="s">
        <v>719</v>
      </c>
      <c r="P15" s="21" t="s">
        <v>719</v>
      </c>
      <c r="Q15" s="21" t="s">
        <v>719</v>
      </c>
      <c r="R15" s="21" t="s">
        <v>719</v>
      </c>
      <c r="S15" s="21" t="s">
        <v>719</v>
      </c>
      <c r="T15" s="21" t="s">
        <v>719</v>
      </c>
      <c r="U15" s="21" t="s">
        <v>719</v>
      </c>
      <c r="V15" s="22" t="s">
        <v>719</v>
      </c>
    </row>
    <row r="16" spans="2:22" x14ac:dyDescent="0.25">
      <c r="B16" s="30" t="s">
        <v>727</v>
      </c>
      <c r="C16" s="31">
        <v>12</v>
      </c>
      <c r="D16" s="21" t="s">
        <v>719</v>
      </c>
      <c r="E16" s="21" t="s">
        <v>719</v>
      </c>
      <c r="F16" s="21" t="s">
        <v>719</v>
      </c>
      <c r="G16" s="21" t="s">
        <v>719</v>
      </c>
      <c r="H16" s="21" t="s">
        <v>719</v>
      </c>
      <c r="I16" s="21" t="s">
        <v>719</v>
      </c>
      <c r="J16" s="21" t="s">
        <v>719</v>
      </c>
      <c r="K16" s="21" t="s">
        <v>719</v>
      </c>
      <c r="L16" s="21" t="s">
        <v>719</v>
      </c>
      <c r="M16" s="21" t="s">
        <v>719</v>
      </c>
      <c r="N16" s="21" t="s">
        <v>719</v>
      </c>
      <c r="O16" s="21" t="s">
        <v>719</v>
      </c>
      <c r="P16" s="21" t="s">
        <v>719</v>
      </c>
      <c r="Q16" s="21" t="s">
        <v>719</v>
      </c>
      <c r="R16" s="21" t="s">
        <v>719</v>
      </c>
      <c r="S16" s="21" t="s">
        <v>719</v>
      </c>
      <c r="T16" s="21" t="s">
        <v>719</v>
      </c>
      <c r="U16" s="21" t="s">
        <v>719</v>
      </c>
      <c r="V16" s="22" t="s">
        <v>719</v>
      </c>
    </row>
    <row r="17" spans="2:22" x14ac:dyDescent="0.25">
      <c r="B17" s="32" t="s">
        <v>728</v>
      </c>
      <c r="C17" s="22">
        <v>13</v>
      </c>
      <c r="D17" s="21" t="s">
        <v>719</v>
      </c>
      <c r="E17" s="21" t="s">
        <v>719</v>
      </c>
      <c r="F17" s="21" t="s">
        <v>719</v>
      </c>
      <c r="G17" s="21" t="s">
        <v>719</v>
      </c>
      <c r="H17" s="21" t="s">
        <v>719</v>
      </c>
      <c r="I17" s="21" t="s">
        <v>719</v>
      </c>
      <c r="J17" s="21" t="s">
        <v>719</v>
      </c>
      <c r="K17" s="21" t="s">
        <v>719</v>
      </c>
      <c r="L17" s="21" t="s">
        <v>719</v>
      </c>
      <c r="M17" s="21" t="s">
        <v>719</v>
      </c>
      <c r="N17" s="21" t="s">
        <v>719</v>
      </c>
      <c r="O17" s="21" t="s">
        <v>719</v>
      </c>
      <c r="P17" s="21" t="s">
        <v>719</v>
      </c>
      <c r="Q17" s="21" t="s">
        <v>719</v>
      </c>
      <c r="R17" s="21" t="s">
        <v>719</v>
      </c>
      <c r="S17" s="21" t="s">
        <v>719</v>
      </c>
      <c r="T17" s="21" t="s">
        <v>719</v>
      </c>
      <c r="U17" s="21" t="s">
        <v>719</v>
      </c>
      <c r="V17" s="22" t="s">
        <v>719</v>
      </c>
    </row>
    <row r="18" spans="2:22" x14ac:dyDescent="0.25">
      <c r="B18" s="32" t="s">
        <v>729</v>
      </c>
      <c r="C18" s="22">
        <v>14</v>
      </c>
      <c r="D18" s="21" t="s">
        <v>719</v>
      </c>
      <c r="E18" s="21" t="s">
        <v>719</v>
      </c>
      <c r="F18" s="21" t="s">
        <v>719</v>
      </c>
      <c r="G18" s="21" t="s">
        <v>719</v>
      </c>
      <c r="H18" s="21" t="s">
        <v>719</v>
      </c>
      <c r="I18" s="21" t="s">
        <v>719</v>
      </c>
      <c r="J18" s="21" t="s">
        <v>719</v>
      </c>
      <c r="K18" s="21" t="s">
        <v>719</v>
      </c>
      <c r="L18" s="21" t="s">
        <v>719</v>
      </c>
      <c r="M18" s="21" t="s">
        <v>719</v>
      </c>
      <c r="N18" s="21" t="s">
        <v>719</v>
      </c>
      <c r="O18" s="21" t="s">
        <v>719</v>
      </c>
      <c r="P18" s="21" t="s">
        <v>719</v>
      </c>
      <c r="Q18" s="21" t="s">
        <v>719</v>
      </c>
      <c r="R18" s="21" t="s">
        <v>719</v>
      </c>
      <c r="S18" s="21" t="s">
        <v>719</v>
      </c>
      <c r="T18" s="21" t="s">
        <v>719</v>
      </c>
      <c r="U18" s="21" t="s">
        <v>719</v>
      </c>
      <c r="V18" s="22" t="s">
        <v>719</v>
      </c>
    </row>
    <row r="19" spans="2:22" ht="15.75" thickBot="1" x14ac:dyDescent="0.3">
      <c r="B19" s="33"/>
      <c r="C19" s="15">
        <v>15</v>
      </c>
      <c r="D19" s="14" t="s">
        <v>719</v>
      </c>
      <c r="E19" s="14" t="s">
        <v>719</v>
      </c>
      <c r="F19" s="14" t="s">
        <v>719</v>
      </c>
      <c r="G19" s="14" t="s">
        <v>719</v>
      </c>
      <c r="H19" s="14" t="s">
        <v>719</v>
      </c>
      <c r="I19" s="14" t="s">
        <v>719</v>
      </c>
      <c r="J19" s="14" t="s">
        <v>719</v>
      </c>
      <c r="K19" s="14" t="s">
        <v>719</v>
      </c>
      <c r="L19" s="14" t="s">
        <v>719</v>
      </c>
      <c r="M19" s="14" t="s">
        <v>719</v>
      </c>
      <c r="N19" s="14" t="s">
        <v>719</v>
      </c>
      <c r="O19" s="14" t="s">
        <v>719</v>
      </c>
      <c r="P19" s="14" t="s">
        <v>719</v>
      </c>
      <c r="Q19" s="14" t="s">
        <v>719</v>
      </c>
      <c r="R19" s="14" t="s">
        <v>719</v>
      </c>
      <c r="S19" s="14" t="s">
        <v>719</v>
      </c>
      <c r="T19" s="14" t="s">
        <v>719</v>
      </c>
      <c r="U19" s="14" t="s">
        <v>719</v>
      </c>
      <c r="V19" s="15" t="s">
        <v>719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zoomScale="175" zoomScaleNormal="175" workbookViewId="0">
      <selection activeCell="F6" sqref="F6"/>
    </sheetView>
  </sheetViews>
  <sheetFormatPr defaultRowHeight="15" x14ac:dyDescent="0.25"/>
  <cols>
    <col min="3" max="3" width="14" customWidth="1"/>
    <col min="4" max="4" width="9.140625" style="2"/>
  </cols>
  <sheetData>
    <row r="1" spans="2:5" x14ac:dyDescent="0.25">
      <c r="C1" s="34" t="s">
        <v>746</v>
      </c>
      <c r="D1" s="34" t="s">
        <v>745</v>
      </c>
      <c r="E1" s="34" t="s">
        <v>744</v>
      </c>
    </row>
    <row r="2" spans="2:5" x14ac:dyDescent="0.25">
      <c r="B2">
        <v>0</v>
      </c>
      <c r="C2" s="35" t="str">
        <f>"-" &amp; B3 &amp; " m³"</f>
        <v>-50 m³</v>
      </c>
      <c r="D2" s="2" t="s">
        <v>743</v>
      </c>
      <c r="E2">
        <f>COUNTIF(BookofPremises_tabulated!T:T,'Heating Units'!D2)</f>
        <v>412</v>
      </c>
    </row>
    <row r="3" spans="2:5" x14ac:dyDescent="0.25">
      <c r="B3">
        <v>50</v>
      </c>
      <c r="C3" s="35" t="str">
        <f t="shared" ref="C3:C9" si="0">"-" &amp; B4 &amp; " m³"</f>
        <v>-100 m³</v>
      </c>
      <c r="D3" s="2" t="s">
        <v>742</v>
      </c>
      <c r="E3">
        <f>COUNTIF(BookofPremises_tabulated!T:T,'Heating Units'!D3)</f>
        <v>184</v>
      </c>
    </row>
    <row r="4" spans="2:5" x14ac:dyDescent="0.25">
      <c r="B4">
        <v>100</v>
      </c>
      <c r="C4" s="35" t="str">
        <f t="shared" si="0"/>
        <v>-170 m³</v>
      </c>
      <c r="D4" s="2" t="s">
        <v>741</v>
      </c>
      <c r="E4">
        <f>COUNTIF(BookofPremises_tabulated!T:T,'Heating Units'!D4)</f>
        <v>38</v>
      </c>
    </row>
    <row r="5" spans="2:5" x14ac:dyDescent="0.25">
      <c r="B5">
        <v>170</v>
      </c>
      <c r="C5" s="35" t="str">
        <f t="shared" si="0"/>
        <v>-250 m³</v>
      </c>
      <c r="D5" s="2" t="s">
        <v>740</v>
      </c>
      <c r="E5">
        <f>COUNTIF(BookofPremises_tabulated!T:T,'Heating Units'!D5)</f>
        <v>46</v>
      </c>
    </row>
    <row r="6" spans="2:5" x14ac:dyDescent="0.25">
      <c r="B6">
        <v>250</v>
      </c>
      <c r="C6" s="35" t="str">
        <f t="shared" si="0"/>
        <v>-600 m³</v>
      </c>
      <c r="D6" s="2" t="s">
        <v>739</v>
      </c>
      <c r="E6">
        <f>COUNTIF(BookofPremises_tabulated!T:T,'Heating Units'!D6)</f>
        <v>25</v>
      </c>
    </row>
    <row r="7" spans="2:5" x14ac:dyDescent="0.25">
      <c r="B7">
        <v>600</v>
      </c>
      <c r="C7" s="35" t="str">
        <f t="shared" si="0"/>
        <v>-1000 m³</v>
      </c>
      <c r="D7" s="2" t="s">
        <v>738</v>
      </c>
      <c r="E7">
        <f>COUNTIF(BookofPremises_tabulated!T:T,'Heating Units'!D7)</f>
        <v>9</v>
      </c>
    </row>
    <row r="8" spans="2:5" x14ac:dyDescent="0.25">
      <c r="B8">
        <v>1000</v>
      </c>
      <c r="C8" s="35" t="str">
        <f t="shared" si="0"/>
        <v>-2000 m³</v>
      </c>
      <c r="D8" s="2" t="s">
        <v>737</v>
      </c>
      <c r="E8">
        <f>COUNTIF(BookofPremises_tabulated!T:T,'Heating Units'!D8)</f>
        <v>6</v>
      </c>
    </row>
    <row r="9" spans="2:5" x14ac:dyDescent="0.25">
      <c r="B9">
        <v>2000</v>
      </c>
      <c r="C9" s="35" t="str">
        <f t="shared" si="0"/>
        <v>-3000 m³</v>
      </c>
      <c r="D9" s="2" t="s">
        <v>736</v>
      </c>
      <c r="E9">
        <f>COUNTIF(BookofPremises_tabulated!T:T,'Heating Units'!D9)</f>
        <v>1</v>
      </c>
    </row>
    <row r="10" spans="2:5" x14ac:dyDescent="0.25">
      <c r="B10">
        <v>3000</v>
      </c>
      <c r="D10" s="2" t="s">
        <v>735</v>
      </c>
      <c r="E10" s="2">
        <f>SUM(E2:E9)</f>
        <v>721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145" zoomScaleNormal="145" workbookViewId="0">
      <selection activeCell="K11" sqref="K11"/>
    </sheetView>
  </sheetViews>
  <sheetFormatPr defaultRowHeight="15" x14ac:dyDescent="0.25"/>
  <cols>
    <col min="1" max="1" width="9.140625" style="2"/>
    <col min="5" max="5" width="27.5703125" bestFit="1" customWidth="1"/>
    <col min="8" max="8" width="32.7109375" bestFit="1" customWidth="1"/>
  </cols>
  <sheetData>
    <row r="1" spans="1:12" s="1" customFormat="1" x14ac:dyDescent="0.25">
      <c r="A1" s="1" t="s">
        <v>0</v>
      </c>
      <c r="B1" s="1" t="s">
        <v>7</v>
      </c>
      <c r="E1" s="1" t="s">
        <v>13</v>
      </c>
      <c r="F1" s="1" t="s">
        <v>7</v>
      </c>
      <c r="H1" s="1" t="s">
        <v>2</v>
      </c>
      <c r="I1" s="1" t="s">
        <v>710</v>
      </c>
      <c r="K1" s="1" t="s">
        <v>730</v>
      </c>
      <c r="L1" s="1" t="s">
        <v>731</v>
      </c>
    </row>
    <row r="2" spans="1:12" x14ac:dyDescent="0.25">
      <c r="A2" s="2">
        <v>0</v>
      </c>
      <c r="B2">
        <f>SUMIF(BookofPremises_tabulated!A:A,A2,BookofPremises_tabulated!H:H)</f>
        <v>2329.3500000000013</v>
      </c>
      <c r="E2" t="s">
        <v>24</v>
      </c>
      <c r="F2">
        <f>SUMIF(BookofPremises_tabulated!N:N,Calculations!E2,BookofPremises_tabulated!Q:Q)</f>
        <v>3420.8860000000004</v>
      </c>
      <c r="H2" t="s">
        <v>525</v>
      </c>
      <c r="I2">
        <f>COUNTIF(BookofPremises_tabulated!C:C,H2)</f>
        <v>1</v>
      </c>
      <c r="K2" t="s">
        <v>722</v>
      </c>
      <c r="L2">
        <f>SUMIF(BookofPremises_tabulated!R:R,K2,BookofPremises_tabulated!I:I)</f>
        <v>2951.380000000001</v>
      </c>
    </row>
    <row r="3" spans="1:12" x14ac:dyDescent="0.25">
      <c r="A3" s="2">
        <v>1</v>
      </c>
      <c r="B3">
        <f>SUMIF(BookofPremises_tabulated!A:A,A3,BookofPremises_tabulated!H:H)</f>
        <v>2487.64</v>
      </c>
      <c r="E3" t="s">
        <v>27</v>
      </c>
      <c r="F3">
        <f>SUMIF(BookofPremises_tabulated!N:N,Calculations!E3,BookofPremises_tabulated!Q:Q)</f>
        <v>1874.692</v>
      </c>
      <c r="H3" t="s">
        <v>644</v>
      </c>
      <c r="I3">
        <f>COUNTIF(BookofPremises_tabulated!C:C,H3)</f>
        <v>1</v>
      </c>
      <c r="K3" t="s">
        <v>723</v>
      </c>
      <c r="L3">
        <f>SUMIF(BookofPremises_tabulated!R:R,K3,BookofPremises_tabulated!I:I)</f>
        <v>5180.6699999999992</v>
      </c>
    </row>
    <row r="4" spans="1:12" x14ac:dyDescent="0.25">
      <c r="A4" s="2">
        <v>2</v>
      </c>
      <c r="B4">
        <f>SUMIF(BookofPremises_tabulated!A:A,A4,BookofPremises_tabulated!H:H)</f>
        <v>2704.78</v>
      </c>
      <c r="E4" t="s">
        <v>29</v>
      </c>
      <c r="F4">
        <f>SUMIF(BookofPremises_tabulated!N:N,Calculations!E4,BookofPremises_tabulated!Q:Q)</f>
        <v>589.53499999999997</v>
      </c>
      <c r="H4" t="s">
        <v>700</v>
      </c>
      <c r="I4">
        <f>COUNTIF(BookofPremises_tabulated!C:C,H4)</f>
        <v>1</v>
      </c>
      <c r="K4" t="s">
        <v>721</v>
      </c>
      <c r="L4">
        <f>SUMIF(BookofPremises_tabulated!R:R,K4,BookofPremises_tabulated!I:I)</f>
        <v>793.11999999999989</v>
      </c>
    </row>
    <row r="5" spans="1:12" x14ac:dyDescent="0.25">
      <c r="A5" s="2">
        <v>3</v>
      </c>
      <c r="B5">
        <f>SUMIF(BookofPremises_tabulated!A:A,A5,BookofPremises_tabulated!H:H)</f>
        <v>3479.1100000000019</v>
      </c>
      <c r="E5" t="s">
        <v>41</v>
      </c>
      <c r="F5">
        <f>SUMIF(BookofPremises_tabulated!N:N,Calculations!E5,BookofPremises_tabulated!Q:Q)</f>
        <v>8315.4839999999986</v>
      </c>
      <c r="H5" t="s">
        <v>371</v>
      </c>
      <c r="I5">
        <f>COUNTIF(BookofPremises_tabulated!C:C,H5)</f>
        <v>8</v>
      </c>
      <c r="K5" t="s">
        <v>726</v>
      </c>
      <c r="L5">
        <f>SUMIF(BookofPremises_tabulated!R:R,K5,BookofPremises_tabulated!I:I)</f>
        <v>3967.4300000000026</v>
      </c>
    </row>
    <row r="6" spans="1:12" x14ac:dyDescent="0.25">
      <c r="A6" s="2">
        <v>4</v>
      </c>
      <c r="B6">
        <f>SUMIF(BookofPremises_tabulated!A:A,A6,BookofPremises_tabulated!H:H)</f>
        <v>3153.7500000000014</v>
      </c>
      <c r="E6" t="s">
        <v>54</v>
      </c>
      <c r="F6">
        <f>SUMIF(BookofPremises_tabulated!N:N,Calculations!E6,BookofPremises_tabulated!Q:Q)</f>
        <v>25313.077200000011</v>
      </c>
      <c r="H6" t="s">
        <v>550</v>
      </c>
      <c r="I6">
        <f>COUNTIF(BookofPremises_tabulated!C:C,H6)</f>
        <v>1</v>
      </c>
      <c r="K6" t="s">
        <v>718</v>
      </c>
      <c r="L6">
        <f>SUMIF(BookofPremises_tabulated!R:R,K6,BookofPremises_tabulated!I:I)</f>
        <v>481.05000000000007</v>
      </c>
    </row>
    <row r="7" spans="1:12" x14ac:dyDescent="0.25">
      <c r="A7" s="2">
        <v>5</v>
      </c>
      <c r="B7">
        <f>SUMIF(BookofPremises_tabulated!A:A,A7,BookofPremises_tabulated!H:H)</f>
        <v>2981.8500000000004</v>
      </c>
      <c r="E7" t="s">
        <v>60</v>
      </c>
      <c r="F7">
        <f>SUMIF(BookofPremises_tabulated!N:N,Calculations!E7,BookofPremises_tabulated!Q:Q)</f>
        <v>3294.9902000000002</v>
      </c>
      <c r="H7" t="s">
        <v>528</v>
      </c>
      <c r="I7">
        <f>COUNTIF(BookofPremises_tabulated!C:C,H7)</f>
        <v>1</v>
      </c>
      <c r="K7" t="s">
        <v>719</v>
      </c>
      <c r="L7">
        <f>SUMIF(BookofPremises_tabulated!R:R,K7,BookofPremises_tabulated!I:I)</f>
        <v>231.69</v>
      </c>
    </row>
    <row r="8" spans="1:12" x14ac:dyDescent="0.25">
      <c r="A8" s="2">
        <v>6</v>
      </c>
      <c r="B8">
        <f>SUMIF(BookofPremises_tabulated!A:A,A8,BookofPremises_tabulated!H:H)</f>
        <v>2761.6400000000003</v>
      </c>
      <c r="E8" t="s">
        <v>84</v>
      </c>
      <c r="F8">
        <f>SUMIF(BookofPremises_tabulated!N:N,Calculations!E8,BookofPremises_tabulated!Q:Q)</f>
        <v>386.79199999999997</v>
      </c>
      <c r="H8" t="s">
        <v>394</v>
      </c>
      <c r="I8">
        <f>COUNTIF(BookofPremises_tabulated!C:C,H8)</f>
        <v>4</v>
      </c>
      <c r="K8" t="s">
        <v>724</v>
      </c>
      <c r="L8">
        <f>SUMIF(BookofPremises_tabulated!R:R,K8,BookofPremises_tabulated!I:I)</f>
        <v>1304.2899999999997</v>
      </c>
    </row>
    <row r="9" spans="1:12" x14ac:dyDescent="0.25">
      <c r="A9" s="2">
        <v>7</v>
      </c>
      <c r="B9">
        <f>SUMIF(BookofPremises_tabulated!A:A,A9,BookofPremises_tabulated!H:H)</f>
        <v>646.5</v>
      </c>
      <c r="E9" t="s">
        <v>96</v>
      </c>
      <c r="F9">
        <f>SUMIF(BookofPremises_tabulated!N:N,Calculations!E9,BookofPremises_tabulated!Q:Q)</f>
        <v>3109.2460000000024</v>
      </c>
      <c r="H9" t="s">
        <v>479</v>
      </c>
      <c r="I9">
        <f>COUNTIF(BookofPremises_tabulated!C:C,H9)</f>
        <v>1</v>
      </c>
      <c r="K9" t="s">
        <v>720</v>
      </c>
      <c r="L9">
        <f>SUMIF(BookofPremises_tabulated!R:R,K9,BookofPremises_tabulated!I:I)</f>
        <v>276.39999999999992</v>
      </c>
    </row>
    <row r="10" spans="1:12" x14ac:dyDescent="0.25">
      <c r="B10">
        <f>SUM(B2:B9)</f>
        <v>20544.620000000006</v>
      </c>
      <c r="E10" t="s">
        <v>130</v>
      </c>
      <c r="F10">
        <f>SUMIF(BookofPremises_tabulated!N:N,Calculations!E10,BookofPremises_tabulated!Q:Q)</f>
        <v>358.37000000000006</v>
      </c>
      <c r="H10" t="s">
        <v>480</v>
      </c>
      <c r="I10">
        <f>COUNTIF(BookofPremises_tabulated!C:C,H10)</f>
        <v>1</v>
      </c>
      <c r="K10" t="s">
        <v>732</v>
      </c>
      <c r="L10">
        <f>SUM(L2:L9)</f>
        <v>15186.03</v>
      </c>
    </row>
    <row r="11" spans="1:12" x14ac:dyDescent="0.25">
      <c r="E11" t="s">
        <v>132</v>
      </c>
      <c r="F11">
        <f>SUMIF(BookofPremises_tabulated!N:N,Calculations!E11,BookofPremises_tabulated!Q:Q)</f>
        <v>301.505</v>
      </c>
      <c r="H11" t="s">
        <v>387</v>
      </c>
      <c r="I11">
        <f>COUNTIF(BookofPremises_tabulated!C:C,H11)</f>
        <v>46</v>
      </c>
    </row>
    <row r="12" spans="1:12" x14ac:dyDescent="0.25">
      <c r="E12" t="s">
        <v>251</v>
      </c>
      <c r="F12">
        <f>SUMIF(BookofPremises_tabulated!N:N,Calculations!E12,BookofPremises_tabulated!Q:Q)</f>
        <v>92.364999999999995</v>
      </c>
      <c r="H12" t="s">
        <v>140</v>
      </c>
      <c r="I12">
        <f>COUNTIF(BookofPremises_tabulated!C:C,H12)</f>
        <v>17</v>
      </c>
    </row>
    <row r="13" spans="1:12" x14ac:dyDescent="0.25">
      <c r="E13" t="s">
        <v>314</v>
      </c>
      <c r="F13">
        <f>SUMIF(BookofPremises_tabulated!N:N,Calculations!E13,BookofPremises_tabulated!Q:Q)</f>
        <v>663.43799999999999</v>
      </c>
      <c r="H13" t="s">
        <v>173</v>
      </c>
      <c r="I13">
        <f>COUNTIF(BookofPremises_tabulated!C:C,H13)</f>
        <v>4</v>
      </c>
    </row>
    <row r="14" spans="1:12" x14ac:dyDescent="0.25">
      <c r="E14" t="s">
        <v>316</v>
      </c>
      <c r="F14">
        <f>SUMIF(BookofPremises_tabulated!N:N,Calculations!E14,BookofPremises_tabulated!Q:Q)</f>
        <v>536.80399999999997</v>
      </c>
      <c r="H14" t="s">
        <v>143</v>
      </c>
      <c r="I14">
        <f>COUNTIF(BookofPremises_tabulated!C:C,H14)</f>
        <v>1</v>
      </c>
    </row>
    <row r="15" spans="1:12" x14ac:dyDescent="0.25">
      <c r="E15" t="s">
        <v>376</v>
      </c>
      <c r="F15">
        <f>SUMIF(BookofPremises_tabulated!N:N,Calculations!E15,BookofPremises_tabulated!Q:Q)</f>
        <v>8539.0333999999984</v>
      </c>
      <c r="H15" t="s">
        <v>31</v>
      </c>
      <c r="I15">
        <f>COUNTIF(BookofPremises_tabulated!C:C,H15)</f>
        <v>2</v>
      </c>
    </row>
    <row r="16" spans="1:12" x14ac:dyDescent="0.25">
      <c r="E16" t="s">
        <v>640</v>
      </c>
      <c r="F16">
        <f>SUMIF(BookofPremises_tabulated!N:N,Calculations!E16,BookofPremises_tabulated!Q:Q)</f>
        <v>227.49440000000001</v>
      </c>
      <c r="H16" t="s">
        <v>433</v>
      </c>
      <c r="I16">
        <f>COUNTIF(BookofPremises_tabulated!C:C,H16)</f>
        <v>2</v>
      </c>
    </row>
    <row r="17" spans="5:9" x14ac:dyDescent="0.25">
      <c r="E17" t="s">
        <v>684</v>
      </c>
      <c r="F17">
        <f>SUMIF(BookofPremises_tabulated!N:N,Calculations!E17,BookofPremises_tabulated!Q:Q)</f>
        <v>639.11919999999998</v>
      </c>
      <c r="H17" t="s">
        <v>391</v>
      </c>
      <c r="I17">
        <f>COUNTIF(BookofPremises_tabulated!C:C,H17)</f>
        <v>2</v>
      </c>
    </row>
    <row r="18" spans="5:9" x14ac:dyDescent="0.25">
      <c r="F18">
        <f>SUM(F2:F17)</f>
        <v>57662.83140000001</v>
      </c>
      <c r="H18" t="s">
        <v>438</v>
      </c>
      <c r="I18">
        <f>COUNTIF(BookofPremises_tabulated!C:C,H18)</f>
        <v>2</v>
      </c>
    </row>
    <row r="19" spans="5:9" x14ac:dyDescent="0.25">
      <c r="H19" t="s">
        <v>567</v>
      </c>
      <c r="I19">
        <f>COUNTIF(BookofPremises_tabulated!C:C,H19)</f>
        <v>4</v>
      </c>
    </row>
    <row r="20" spans="5:9" x14ac:dyDescent="0.25">
      <c r="H20" t="s">
        <v>18</v>
      </c>
      <c r="I20">
        <f>COUNTIF(BookofPremises_tabulated!C:C,H20)</f>
        <v>47</v>
      </c>
    </row>
    <row r="21" spans="5:9" x14ac:dyDescent="0.25">
      <c r="H21" t="s">
        <v>459</v>
      </c>
      <c r="I21">
        <f>COUNTIF(BookofPremises_tabulated!C:C,H21)</f>
        <v>6</v>
      </c>
    </row>
    <row r="22" spans="5:9" x14ac:dyDescent="0.25">
      <c r="H22" t="s">
        <v>636</v>
      </c>
      <c r="I22">
        <f>COUNTIF(BookofPremises_tabulated!C:C,H22)</f>
        <v>1</v>
      </c>
    </row>
    <row r="23" spans="5:9" x14ac:dyDescent="0.25">
      <c r="H23" t="s">
        <v>482</v>
      </c>
      <c r="I23">
        <f>COUNTIF(BookofPremises_tabulated!C:C,H23)</f>
        <v>2</v>
      </c>
    </row>
    <row r="24" spans="5:9" x14ac:dyDescent="0.25">
      <c r="H24" t="s">
        <v>264</v>
      </c>
      <c r="I24">
        <f>COUNTIF(BookofPremises_tabulated!C:C,H24)</f>
        <v>3</v>
      </c>
    </row>
    <row r="25" spans="5:9" x14ac:dyDescent="0.25">
      <c r="H25" t="s">
        <v>686</v>
      </c>
      <c r="I25">
        <f>COUNTIF(BookofPremises_tabulated!C:C,H25)</f>
        <v>1</v>
      </c>
    </row>
    <row r="26" spans="5:9" x14ac:dyDescent="0.25">
      <c r="H26" t="s">
        <v>127</v>
      </c>
      <c r="I26">
        <f>COUNTIF(BookofPremises_tabulated!C:C,H26)</f>
        <v>22</v>
      </c>
    </row>
    <row r="27" spans="5:9" x14ac:dyDescent="0.25">
      <c r="H27" t="s">
        <v>250</v>
      </c>
      <c r="I27">
        <f>COUNTIF(BookofPremises_tabulated!C:C,H27)</f>
        <v>1</v>
      </c>
    </row>
    <row r="28" spans="5:9" x14ac:dyDescent="0.25">
      <c r="H28" t="s">
        <v>443</v>
      </c>
      <c r="I28">
        <f>COUNTIF(BookofPremises_tabulated!C:C,H28)</f>
        <v>11</v>
      </c>
    </row>
    <row r="29" spans="5:9" x14ac:dyDescent="0.25">
      <c r="H29" t="s">
        <v>703</v>
      </c>
      <c r="I29">
        <f>COUNTIF(BookofPremises_tabulated!C:C,H29)</f>
        <v>1</v>
      </c>
    </row>
    <row r="30" spans="5:9" x14ac:dyDescent="0.25">
      <c r="H30" t="s">
        <v>311</v>
      </c>
      <c r="I30">
        <f>COUNTIF(BookofPremises_tabulated!C:C,H30)</f>
        <v>1</v>
      </c>
    </row>
    <row r="31" spans="5:9" x14ac:dyDescent="0.25">
      <c r="H31" t="s">
        <v>689</v>
      </c>
      <c r="I31">
        <f>COUNTIF(BookofPremises_tabulated!C:C,H31)</f>
        <v>1</v>
      </c>
    </row>
    <row r="32" spans="5:9" x14ac:dyDescent="0.25">
      <c r="H32" t="s">
        <v>683</v>
      </c>
      <c r="I32">
        <f>COUNTIF(BookofPremises_tabulated!C:C,H32)</f>
        <v>1</v>
      </c>
    </row>
    <row r="33" spans="8:9" x14ac:dyDescent="0.25">
      <c r="H33" t="s">
        <v>655</v>
      </c>
      <c r="I33">
        <f>COUNTIF(BookofPremises_tabulated!C:C,H33)</f>
        <v>1</v>
      </c>
    </row>
    <row r="34" spans="8:9" x14ac:dyDescent="0.25">
      <c r="H34" t="s">
        <v>648</v>
      </c>
      <c r="I34">
        <f>COUNTIF(BookofPremises_tabulated!C:C,H34)</f>
        <v>1</v>
      </c>
    </row>
    <row r="35" spans="8:9" x14ac:dyDescent="0.25">
      <c r="H35" t="s">
        <v>696</v>
      </c>
      <c r="I35">
        <f>COUNTIF(BookofPremises_tabulated!C:C,H35)</f>
        <v>2</v>
      </c>
    </row>
    <row r="36" spans="8:9" x14ac:dyDescent="0.25">
      <c r="H36" t="s">
        <v>702</v>
      </c>
      <c r="I36">
        <f>COUNTIF(BookofPremises_tabulated!C:C,H36)</f>
        <v>1</v>
      </c>
    </row>
    <row r="37" spans="8:9" x14ac:dyDescent="0.25">
      <c r="H37" t="s">
        <v>706</v>
      </c>
      <c r="I37">
        <f>COUNTIF(BookofPremises_tabulated!C:C,H37)</f>
        <v>1</v>
      </c>
    </row>
    <row r="38" spans="8:9" x14ac:dyDescent="0.25">
      <c r="H38" t="s">
        <v>705</v>
      </c>
      <c r="I38">
        <f>COUNTIF(BookofPremises_tabulated!C:C,H38)</f>
        <v>1</v>
      </c>
    </row>
    <row r="39" spans="8:9" x14ac:dyDescent="0.25">
      <c r="H39" t="s">
        <v>659</v>
      </c>
      <c r="I39">
        <f>COUNTIF(BookofPremises_tabulated!C:C,H39)</f>
        <v>1</v>
      </c>
    </row>
    <row r="40" spans="8:9" x14ac:dyDescent="0.25">
      <c r="H40" t="s">
        <v>498</v>
      </c>
      <c r="I40">
        <f>COUNTIF(BookofPremises_tabulated!C:C,H40)</f>
        <v>2</v>
      </c>
    </row>
    <row r="41" spans="8:9" x14ac:dyDescent="0.25">
      <c r="H41" t="s">
        <v>442</v>
      </c>
      <c r="I41">
        <f>COUNTIF(BookofPremises_tabulated!C:C,H41)</f>
        <v>1</v>
      </c>
    </row>
    <row r="42" spans="8:9" x14ac:dyDescent="0.25">
      <c r="H42" t="s">
        <v>242</v>
      </c>
      <c r="I42">
        <f>COUNTIF(BookofPremises_tabulated!C:C,H42)</f>
        <v>2</v>
      </c>
    </row>
    <row r="43" spans="8:9" x14ac:dyDescent="0.25">
      <c r="H43" t="s">
        <v>577</v>
      </c>
      <c r="I43">
        <f>COUNTIF(BookofPremises_tabulated!C:C,H43)</f>
        <v>1</v>
      </c>
    </row>
    <row r="44" spans="8:9" x14ac:dyDescent="0.25">
      <c r="H44" t="s">
        <v>559</v>
      </c>
      <c r="I44">
        <f>COUNTIF(BookofPremises_tabulated!C:C,H44)</f>
        <v>5</v>
      </c>
    </row>
    <row r="45" spans="8:9" x14ac:dyDescent="0.25">
      <c r="H45" t="s">
        <v>168</v>
      </c>
      <c r="I45">
        <f>COUNTIF(BookofPremises_tabulated!C:C,H45)</f>
        <v>1</v>
      </c>
    </row>
    <row r="46" spans="8:9" x14ac:dyDescent="0.25">
      <c r="H46" t="s">
        <v>101</v>
      </c>
      <c r="I46">
        <f>COUNTIF(BookofPremises_tabulated!C:C,H46)</f>
        <v>2</v>
      </c>
    </row>
    <row r="47" spans="8:9" x14ac:dyDescent="0.25">
      <c r="H47" t="s">
        <v>106</v>
      </c>
      <c r="I47">
        <f>COUNTIF(BookofPremises_tabulated!C:C,H47)</f>
        <v>25</v>
      </c>
    </row>
    <row r="48" spans="8:9" x14ac:dyDescent="0.25">
      <c r="H48" t="s">
        <v>650</v>
      </c>
      <c r="I48">
        <f>COUNTIF(BookofPremises_tabulated!C:C,H48)</f>
        <v>1</v>
      </c>
    </row>
    <row r="49" spans="8:9" x14ac:dyDescent="0.25">
      <c r="H49" t="s">
        <v>94</v>
      </c>
      <c r="I49">
        <f>COUNTIF(BookofPremises_tabulated!C:C,H49)</f>
        <v>67</v>
      </c>
    </row>
    <row r="50" spans="8:9" x14ac:dyDescent="0.25">
      <c r="H50" t="s">
        <v>694</v>
      </c>
      <c r="I50">
        <f>COUNTIF(BookofPremises_tabulated!C:C,H50)</f>
        <v>1</v>
      </c>
    </row>
    <row r="51" spans="8:9" x14ac:dyDescent="0.25">
      <c r="H51" t="s">
        <v>691</v>
      </c>
      <c r="I51">
        <f>COUNTIF(BookofPremises_tabulated!C:C,H51)</f>
        <v>1</v>
      </c>
    </row>
    <row r="52" spans="8:9" x14ac:dyDescent="0.25">
      <c r="H52" t="s">
        <v>364</v>
      </c>
      <c r="I52">
        <f>COUNTIF(BookofPremises_tabulated!C:C,H52)</f>
        <v>148</v>
      </c>
    </row>
    <row r="53" spans="8:9" x14ac:dyDescent="0.25">
      <c r="H53" t="s">
        <v>511</v>
      </c>
      <c r="I53">
        <f>COUNTIF(BookofPremises_tabulated!C:C,H53)</f>
        <v>1</v>
      </c>
    </row>
    <row r="54" spans="8:9" x14ac:dyDescent="0.25">
      <c r="H54" t="s">
        <v>478</v>
      </c>
      <c r="I54">
        <f>COUNTIF(BookofPremises_tabulated!C:C,H54)</f>
        <v>4</v>
      </c>
    </row>
    <row r="55" spans="8:9" x14ac:dyDescent="0.25">
      <c r="H55" t="s">
        <v>400</v>
      </c>
      <c r="I55">
        <f>COUNTIF(BookofPremises_tabulated!C:C,H55)</f>
        <v>1</v>
      </c>
    </row>
    <row r="56" spans="8:9" x14ac:dyDescent="0.25">
      <c r="H56" t="s">
        <v>453</v>
      </c>
      <c r="I56">
        <f>COUNTIF(BookofPremises_tabulated!C:C,H56)</f>
        <v>1</v>
      </c>
    </row>
    <row r="57" spans="8:9" x14ac:dyDescent="0.25">
      <c r="H57" t="s">
        <v>676</v>
      </c>
      <c r="I57">
        <f>COUNTIF(BookofPremises_tabulated!C:C,H57)</f>
        <v>1</v>
      </c>
    </row>
    <row r="58" spans="8:9" x14ac:dyDescent="0.25">
      <c r="H58" t="s">
        <v>489</v>
      </c>
      <c r="I58">
        <f>COUNTIF(BookofPremises_tabulated!C:C,H58)</f>
        <v>1</v>
      </c>
    </row>
    <row r="59" spans="8:9" x14ac:dyDescent="0.25">
      <c r="H59" t="s">
        <v>501</v>
      </c>
      <c r="I59">
        <f>COUNTIF(BookofPremises_tabulated!C:C,H59)</f>
        <v>6</v>
      </c>
    </row>
    <row r="60" spans="8:9" x14ac:dyDescent="0.25">
      <c r="H60" t="s">
        <v>463</v>
      </c>
      <c r="I60">
        <f>COUNTIF(BookofPremises_tabulated!C:C,H60)</f>
        <v>1</v>
      </c>
    </row>
    <row r="61" spans="8:9" x14ac:dyDescent="0.25">
      <c r="H61" t="s">
        <v>571</v>
      </c>
      <c r="I61">
        <f>COUNTIF(BookofPremises_tabulated!C:C,H61)</f>
        <v>3</v>
      </c>
    </row>
    <row r="62" spans="8:9" x14ac:dyDescent="0.25">
      <c r="H62" t="s">
        <v>585</v>
      </c>
      <c r="I62">
        <f>COUNTIF(BookofPremises_tabulated!C:C,H62)</f>
        <v>1</v>
      </c>
    </row>
    <row r="63" spans="8:9" x14ac:dyDescent="0.25">
      <c r="H63" t="s">
        <v>671</v>
      </c>
      <c r="I63">
        <f>COUNTIF(BookofPremises_tabulated!C:C,H63)</f>
        <v>1</v>
      </c>
    </row>
    <row r="64" spans="8:9" x14ac:dyDescent="0.25">
      <c r="H64" t="s">
        <v>681</v>
      </c>
      <c r="I64">
        <f>COUNTIF(BookofPremises_tabulated!C:C,H64)</f>
        <v>1</v>
      </c>
    </row>
    <row r="65" spans="8:9" x14ac:dyDescent="0.25">
      <c r="H65" t="s">
        <v>679</v>
      </c>
      <c r="I65">
        <f>COUNTIF(BookofPremises_tabulated!C:C,H65)</f>
        <v>1</v>
      </c>
    </row>
    <row r="66" spans="8:9" x14ac:dyDescent="0.25">
      <c r="H66" t="s">
        <v>430</v>
      </c>
      <c r="I66">
        <f>COUNTIF(BookofPremises_tabulated!C:C,H66)</f>
        <v>1</v>
      </c>
    </row>
    <row r="67" spans="8:9" x14ac:dyDescent="0.25">
      <c r="H67" t="s">
        <v>477</v>
      </c>
      <c r="I67">
        <f>COUNTIF(BookofPremises_tabulated!C:C,H67)</f>
        <v>5</v>
      </c>
    </row>
    <row r="68" spans="8:9" x14ac:dyDescent="0.25">
      <c r="H68" t="s">
        <v>589</v>
      </c>
      <c r="I68">
        <f>COUNTIF(BookofPremises_tabulated!C:C,H68)</f>
        <v>1</v>
      </c>
    </row>
    <row r="69" spans="8:9" x14ac:dyDescent="0.25">
      <c r="H69" t="s">
        <v>86</v>
      </c>
      <c r="I69">
        <f>COUNTIF(BookofPremises_tabulated!C:C,H69)</f>
        <v>11</v>
      </c>
    </row>
    <row r="70" spans="8:9" x14ac:dyDescent="0.25">
      <c r="H70" t="s">
        <v>262</v>
      </c>
      <c r="I70">
        <f>COUNTIF(BookofPremises_tabulated!C:C,H70)</f>
        <v>1</v>
      </c>
    </row>
    <row r="71" spans="8:9" x14ac:dyDescent="0.25">
      <c r="H71" t="s">
        <v>663</v>
      </c>
      <c r="I71">
        <f>COUNTIF(BookofPremises_tabulated!C:C,H71)</f>
        <v>1</v>
      </c>
    </row>
    <row r="72" spans="8:9" x14ac:dyDescent="0.25">
      <c r="H72" t="s">
        <v>554</v>
      </c>
      <c r="I72">
        <f>COUNTIF(BookofPremises_tabulated!C:C,H72)</f>
        <v>1</v>
      </c>
    </row>
    <row r="73" spans="8:9" x14ac:dyDescent="0.25">
      <c r="H73" t="s">
        <v>81</v>
      </c>
      <c r="I73">
        <f>COUNTIF(BookofPremises_tabulated!C:C,H73)</f>
        <v>14</v>
      </c>
    </row>
    <row r="74" spans="8:9" x14ac:dyDescent="0.25">
      <c r="H74" t="s">
        <v>255</v>
      </c>
      <c r="I74">
        <f>COUNTIF(BookofPremises_tabulated!C:C,H74)</f>
        <v>1</v>
      </c>
    </row>
    <row r="75" spans="8:9" x14ac:dyDescent="0.25">
      <c r="H75" t="s">
        <v>561</v>
      </c>
      <c r="I75">
        <f>COUNTIF(BookofPremises_tabulated!C:C,H75)</f>
        <v>12</v>
      </c>
    </row>
    <row r="76" spans="8:9" x14ac:dyDescent="0.25">
      <c r="H76" t="s">
        <v>59</v>
      </c>
      <c r="I76">
        <f>COUNTIF(BookofPremises_tabulated!C:C,H76)</f>
        <v>28</v>
      </c>
    </row>
    <row r="77" spans="8:9" x14ac:dyDescent="0.25">
      <c r="H77" t="s">
        <v>607</v>
      </c>
      <c r="I77">
        <f>COUNTIF(BookofPremises_tabulated!C:C,H77)</f>
        <v>1</v>
      </c>
    </row>
    <row r="78" spans="8:9" x14ac:dyDescent="0.25">
      <c r="H78" t="s">
        <v>614</v>
      </c>
      <c r="I78">
        <f>COUNTIF(BookofPremises_tabulated!C:C,H78)</f>
        <v>22</v>
      </c>
    </row>
    <row r="79" spans="8:9" x14ac:dyDescent="0.25">
      <c r="H79" t="s">
        <v>665</v>
      </c>
      <c r="I79">
        <f>COUNTIF(BookofPremises_tabulated!C:C,H79)</f>
        <v>1</v>
      </c>
    </row>
    <row r="80" spans="8:9" x14ac:dyDescent="0.25">
      <c r="H80" t="s">
        <v>170</v>
      </c>
      <c r="I80">
        <f>COUNTIF(BookofPremises_tabulated!C:C,H80)</f>
        <v>1</v>
      </c>
    </row>
    <row r="81" spans="8:9" x14ac:dyDescent="0.25">
      <c r="H81" t="s">
        <v>100</v>
      </c>
      <c r="I81">
        <f>COUNTIF(BookofPremises_tabulated!C:C,H81)</f>
        <v>2</v>
      </c>
    </row>
    <row r="82" spans="8:9" x14ac:dyDescent="0.25">
      <c r="H82" t="s">
        <v>135</v>
      </c>
      <c r="I82">
        <f>COUNTIF(BookofPremises_tabulated!C:C,H82)</f>
        <v>25</v>
      </c>
    </row>
    <row r="83" spans="8:9" x14ac:dyDescent="0.25">
      <c r="H83" t="s">
        <v>652</v>
      </c>
      <c r="I83">
        <f>COUNTIF(BookofPremises_tabulated!C:C,H83)</f>
        <v>1</v>
      </c>
    </row>
    <row r="84" spans="8:9" x14ac:dyDescent="0.25">
      <c r="H84" t="s">
        <v>108</v>
      </c>
      <c r="I84">
        <f>COUNTIF(BookofPremises_tabulated!C:C,H84)</f>
        <v>107</v>
      </c>
    </row>
  </sheetData>
  <sortState ref="H2:I84">
    <sortCondition ref="H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BookofPremises_tabulated</vt:lpstr>
      <vt:lpstr>Footing table</vt:lpstr>
      <vt:lpstr>Heating Units</vt:lpstr>
      <vt:lpstr>Calculations</vt:lpstr>
    </vt:vector>
  </TitlesOfParts>
  <Company>Department of Architectural Representation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FEJÉR Tamás</dc:creator>
  <cp:lastModifiedBy>FEJÉR Tamás</cp:lastModifiedBy>
  <dcterms:created xsi:type="dcterms:W3CDTF">2014-09-25T10:00:18Z</dcterms:created>
  <dcterms:modified xsi:type="dcterms:W3CDTF">2014-10-02T10:14:04Z</dcterms:modified>
</cp:coreProperties>
</file>