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7235" windowHeight="7230"/>
  </bookViews>
  <sheets>
    <sheet name="Munka1" sheetId="1" r:id="rId1"/>
  </sheets>
  <definedNames>
    <definedName name="alfa">Munka1!$H$5:$H$25</definedName>
    <definedName name="b">Munka1!$M$2</definedName>
    <definedName name="h">Munka1!$M$3</definedName>
    <definedName name="i">Munka1!$B:$B</definedName>
    <definedName name="j">Munka1!$G$5:$G$25</definedName>
    <definedName name="jór">Munka1!$M$6</definedName>
    <definedName name="körx">Munka1!$I$5:$I$25</definedName>
    <definedName name="köry">Munka1!$J$5:$J$25</definedName>
    <definedName name="rr">Munka1!$M$5</definedName>
    <definedName name="rs">Munka1!$P$5</definedName>
    <definedName name="solver_adj" localSheetId="0" hidden="1">Munka1!$P$3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Munka1!$P$5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x">Munka1!$C:$C</definedName>
    <definedName name="xs">Munka1!$P$3</definedName>
    <definedName name="y">Munka1!$D:$D</definedName>
    <definedName name="ys">Munka1!$P$4</definedName>
  </definedNames>
  <calcPr calcId="152511"/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5" i="1"/>
  <c r="D54" i="1" l="1"/>
  <c r="E54" i="1" s="1"/>
  <c r="D52" i="1"/>
  <c r="E52" i="1" s="1"/>
  <c r="D50" i="1"/>
  <c r="E50" i="1" s="1"/>
  <c r="D48" i="1"/>
  <c r="E48" i="1" s="1"/>
  <c r="D46" i="1"/>
  <c r="E46" i="1" s="1"/>
  <c r="D44" i="1"/>
  <c r="E44" i="1" s="1"/>
  <c r="D42" i="1"/>
  <c r="E42" i="1" s="1"/>
  <c r="D40" i="1"/>
  <c r="E40" i="1" s="1"/>
  <c r="D38" i="1"/>
  <c r="E38" i="1" s="1"/>
  <c r="D36" i="1"/>
  <c r="E36" i="1" s="1"/>
  <c r="D34" i="1"/>
  <c r="E34" i="1" s="1"/>
  <c r="D32" i="1"/>
  <c r="E32" i="1" s="1"/>
  <c r="D30" i="1"/>
  <c r="E30" i="1" s="1"/>
  <c r="D28" i="1"/>
  <c r="E28" i="1" s="1"/>
  <c r="D26" i="1"/>
  <c r="E26" i="1" s="1"/>
  <c r="D24" i="1"/>
  <c r="E24" i="1" s="1"/>
  <c r="D22" i="1"/>
  <c r="E22" i="1" s="1"/>
  <c r="D20" i="1"/>
  <c r="E20" i="1" s="1"/>
  <c r="D18" i="1"/>
  <c r="E18" i="1" s="1"/>
  <c r="D16" i="1"/>
  <c r="E16" i="1" s="1"/>
  <c r="D14" i="1"/>
  <c r="E14" i="1" s="1"/>
  <c r="D12" i="1"/>
  <c r="E12" i="1" s="1"/>
  <c r="D10" i="1"/>
  <c r="E10" i="1" s="1"/>
  <c r="D8" i="1"/>
  <c r="E8" i="1" s="1"/>
  <c r="D6" i="1"/>
  <c r="E6" i="1" s="1"/>
  <c r="D55" i="1"/>
  <c r="E55" i="1" s="1"/>
  <c r="D53" i="1"/>
  <c r="E53" i="1" s="1"/>
  <c r="D51" i="1"/>
  <c r="E51" i="1" s="1"/>
  <c r="D49" i="1"/>
  <c r="E49" i="1" s="1"/>
  <c r="D47" i="1"/>
  <c r="E47" i="1" s="1"/>
  <c r="D45" i="1"/>
  <c r="E45" i="1" s="1"/>
  <c r="D43" i="1"/>
  <c r="E43" i="1" s="1"/>
  <c r="D41" i="1"/>
  <c r="E41" i="1" s="1"/>
  <c r="D39" i="1"/>
  <c r="E39" i="1" s="1"/>
  <c r="D37" i="1"/>
  <c r="E37" i="1" s="1"/>
  <c r="D35" i="1"/>
  <c r="E35" i="1" s="1"/>
  <c r="D33" i="1"/>
  <c r="E33" i="1" s="1"/>
  <c r="D31" i="1"/>
  <c r="E31" i="1" s="1"/>
  <c r="D29" i="1"/>
  <c r="E29" i="1" s="1"/>
  <c r="D27" i="1"/>
  <c r="E27" i="1" s="1"/>
  <c r="D25" i="1"/>
  <c r="E25" i="1" s="1"/>
  <c r="D23" i="1"/>
  <c r="E23" i="1" s="1"/>
  <c r="D21" i="1"/>
  <c r="E21" i="1" s="1"/>
  <c r="D19" i="1"/>
  <c r="E19" i="1" s="1"/>
  <c r="D17" i="1"/>
  <c r="E17" i="1" s="1"/>
  <c r="D15" i="1"/>
  <c r="E15" i="1" s="1"/>
  <c r="D13" i="1"/>
  <c r="E13" i="1" s="1"/>
  <c r="D11" i="1"/>
  <c r="E11" i="1" s="1"/>
  <c r="D9" i="1"/>
  <c r="E9" i="1" s="1"/>
  <c r="D7" i="1"/>
  <c r="E7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" i="1"/>
  <c r="P4" i="1"/>
  <c r="P5" i="1" s="1"/>
  <c r="D5" i="1" l="1"/>
  <c r="E5" i="1" s="1"/>
  <c r="M6" i="1" s="1"/>
  <c r="I5" i="1" l="1"/>
  <c r="I22" i="1" l="1"/>
  <c r="I14" i="1"/>
  <c r="I6" i="1"/>
  <c r="I18" i="1"/>
  <c r="I10" i="1"/>
  <c r="J14" i="1"/>
  <c r="J10" i="1"/>
  <c r="J6" i="1"/>
  <c r="J22" i="1"/>
  <c r="J18" i="1"/>
  <c r="I23" i="1"/>
  <c r="I19" i="1"/>
  <c r="I15" i="1"/>
  <c r="I11" i="1"/>
  <c r="I7" i="1"/>
  <c r="J15" i="1"/>
  <c r="J11" i="1"/>
  <c r="J7" i="1"/>
  <c r="J23" i="1"/>
  <c r="J19" i="1"/>
  <c r="I24" i="1"/>
  <c r="I20" i="1"/>
  <c r="I16" i="1"/>
  <c r="I12" i="1"/>
  <c r="I8" i="1"/>
  <c r="J16" i="1"/>
  <c r="J12" i="1"/>
  <c r="J8" i="1"/>
  <c r="J24" i="1"/>
  <c r="J20" i="1"/>
  <c r="I25" i="1"/>
  <c r="I21" i="1"/>
  <c r="I17" i="1"/>
  <c r="I13" i="1"/>
  <c r="I9" i="1"/>
  <c r="J5" i="1"/>
  <c r="J13" i="1"/>
  <c r="J9" i="1"/>
  <c r="J25" i="1"/>
  <c r="J21" i="1"/>
  <c r="J17" i="1"/>
</calcChain>
</file>

<file path=xl/sharedStrings.xml><?xml version="1.0" encoding="utf-8"?>
<sst xmlns="http://schemas.openxmlformats.org/spreadsheetml/2006/main" count="18" uniqueCount="18">
  <si>
    <t>b=</t>
  </si>
  <si>
    <t>h=</t>
  </si>
  <si>
    <t>x</t>
  </si>
  <si>
    <t>y</t>
  </si>
  <si>
    <t>rr=</t>
  </si>
  <si>
    <t>alfa</t>
  </si>
  <si>
    <t>kör-x</t>
  </si>
  <si>
    <t>kör-y</t>
  </si>
  <si>
    <t>TÁV</t>
  </si>
  <si>
    <t>jó-r=</t>
  </si>
  <si>
    <t>SOLVER</t>
  </si>
  <si>
    <t>xs=</t>
  </si>
  <si>
    <t>ys=</t>
  </si>
  <si>
    <t>rs=</t>
  </si>
  <si>
    <t>j</t>
  </si>
  <si>
    <t>i</t>
  </si>
  <si>
    <t>Szamárhátív</t>
  </si>
  <si>
    <t>Félkör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</si>
</sst>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/>
    <xf numFmtId="0" fontId="1" fillId="2" borderId="6" xfId="0" applyFont="1" applyFill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" fillId="3" borderId="8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9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4" fillId="4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2" borderId="3" xfId="0" applyFont="1" applyFill="1" applyBorder="1"/>
    <xf numFmtId="2" fontId="5" fillId="0" borderId="7" xfId="0" applyNumberFormat="1" applyFont="1" applyBorder="1"/>
    <xf numFmtId="2" fontId="5" fillId="0" borderId="4" xfId="0" applyNumberFormat="1" applyFont="1" applyBorder="1"/>
    <xf numFmtId="2" fontId="5" fillId="0" borderId="9" xfId="0" applyNumberFormat="1" applyFont="1" applyBorder="1"/>
    <xf numFmtId="2" fontId="5" fillId="0" borderId="13" xfId="0" applyNumberFormat="1" applyFont="1" applyBorder="1"/>
    <xf numFmtId="2" fontId="5" fillId="0" borderId="6" xfId="0" applyNumberFormat="1" applyFont="1" applyBorder="1"/>
    <xf numFmtId="2" fontId="3" fillId="0" borderId="7" xfId="0" applyNumberFormat="1" applyFont="1" applyBorder="1"/>
    <xf numFmtId="2" fontId="3" fillId="0" borderId="4" xfId="0" applyNumberFormat="1" applyFont="1" applyBorder="1"/>
    <xf numFmtId="2" fontId="3" fillId="0" borderId="13" xfId="0" applyNumberFormat="1" applyFont="1" applyBorder="1"/>
    <xf numFmtId="2" fontId="3" fillId="0" borderId="6" xfId="0" applyNumberFormat="1" applyFont="1" applyBorder="1"/>
    <xf numFmtId="2" fontId="1" fillId="3" borderId="9" xfId="0" applyNumberFormat="1" applyFont="1" applyFill="1" applyBorder="1"/>
    <xf numFmtId="2" fontId="0" fillId="0" borderId="0" xfId="0" applyNumberFormat="1"/>
    <xf numFmtId="2" fontId="1" fillId="6" borderId="9" xfId="0" applyNumberFormat="1" applyFont="1" applyFill="1" applyBorder="1"/>
    <xf numFmtId="2" fontId="0" fillId="2" borderId="4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959639601153433E-2"/>
          <c:y val="3.5262886088738669E-2"/>
          <c:w val="0.93699368659998583"/>
          <c:h val="0.69273693128208502"/>
        </c:manualLayout>
      </c:layout>
      <c:scatterChart>
        <c:scatterStyle val="lineMarker"/>
        <c:varyColors val="0"/>
        <c:ser>
          <c:idx val="0"/>
          <c:order val="0"/>
          <c:tx>
            <c:v>szamárhátív</c:v>
          </c:tx>
          <c:marker>
            <c:symbol val="none"/>
          </c:marker>
          <c:xVal>
            <c:numRef>
              <c:f>Munka1!$C$5:$C$55</c:f>
              <c:numCache>
                <c:formatCode>0.00</c:formatCode>
                <c:ptCount val="51"/>
                <c:pt idx="0">
                  <c:v>-6</c:v>
                </c:pt>
                <c:pt idx="1">
                  <c:v>-5.76</c:v>
                </c:pt>
                <c:pt idx="2">
                  <c:v>-5.52</c:v>
                </c:pt>
                <c:pt idx="3">
                  <c:v>-5.2799999999999994</c:v>
                </c:pt>
                <c:pt idx="4">
                  <c:v>-5.04</c:v>
                </c:pt>
                <c:pt idx="5">
                  <c:v>-4.8</c:v>
                </c:pt>
                <c:pt idx="6">
                  <c:v>-4.5599999999999996</c:v>
                </c:pt>
                <c:pt idx="7">
                  <c:v>-4.32</c:v>
                </c:pt>
                <c:pt idx="8">
                  <c:v>-4.08</c:v>
                </c:pt>
                <c:pt idx="9">
                  <c:v>-3.84</c:v>
                </c:pt>
                <c:pt idx="10">
                  <c:v>-3.5999999999999996</c:v>
                </c:pt>
                <c:pt idx="11">
                  <c:v>-3.36</c:v>
                </c:pt>
                <c:pt idx="12">
                  <c:v>-3.12</c:v>
                </c:pt>
                <c:pt idx="13">
                  <c:v>-2.88</c:v>
                </c:pt>
                <c:pt idx="14">
                  <c:v>-2.6399999999999997</c:v>
                </c:pt>
                <c:pt idx="15">
                  <c:v>-2.4</c:v>
                </c:pt>
                <c:pt idx="16">
                  <c:v>-2.16</c:v>
                </c:pt>
                <c:pt idx="17">
                  <c:v>-1.92</c:v>
                </c:pt>
                <c:pt idx="18">
                  <c:v>-1.68</c:v>
                </c:pt>
                <c:pt idx="19">
                  <c:v>-1.44</c:v>
                </c:pt>
                <c:pt idx="20">
                  <c:v>-1.2</c:v>
                </c:pt>
                <c:pt idx="21">
                  <c:v>-0.96</c:v>
                </c:pt>
                <c:pt idx="22">
                  <c:v>-0.72</c:v>
                </c:pt>
                <c:pt idx="23">
                  <c:v>-0.48</c:v>
                </c:pt>
                <c:pt idx="24">
                  <c:v>-0.24</c:v>
                </c:pt>
                <c:pt idx="25">
                  <c:v>0</c:v>
                </c:pt>
                <c:pt idx="26">
                  <c:v>0.24</c:v>
                </c:pt>
                <c:pt idx="27">
                  <c:v>0.48</c:v>
                </c:pt>
                <c:pt idx="28">
                  <c:v>0.72</c:v>
                </c:pt>
                <c:pt idx="29">
                  <c:v>0.96</c:v>
                </c:pt>
                <c:pt idx="30">
                  <c:v>1.2</c:v>
                </c:pt>
                <c:pt idx="31">
                  <c:v>1.44</c:v>
                </c:pt>
                <c:pt idx="32">
                  <c:v>1.68</c:v>
                </c:pt>
                <c:pt idx="33">
                  <c:v>1.92</c:v>
                </c:pt>
                <c:pt idx="34">
                  <c:v>2.16</c:v>
                </c:pt>
                <c:pt idx="35">
                  <c:v>2.4</c:v>
                </c:pt>
                <c:pt idx="36">
                  <c:v>2.6399999999999997</c:v>
                </c:pt>
                <c:pt idx="37">
                  <c:v>2.88</c:v>
                </c:pt>
                <c:pt idx="38">
                  <c:v>3.12</c:v>
                </c:pt>
                <c:pt idx="39">
                  <c:v>3.36</c:v>
                </c:pt>
                <c:pt idx="40">
                  <c:v>3.5999999999999996</c:v>
                </c:pt>
                <c:pt idx="41">
                  <c:v>3.84</c:v>
                </c:pt>
                <c:pt idx="42">
                  <c:v>4.08</c:v>
                </c:pt>
                <c:pt idx="43">
                  <c:v>4.32</c:v>
                </c:pt>
                <c:pt idx="44">
                  <c:v>4.5599999999999996</c:v>
                </c:pt>
                <c:pt idx="45">
                  <c:v>4.8</c:v>
                </c:pt>
                <c:pt idx="46">
                  <c:v>5.04</c:v>
                </c:pt>
                <c:pt idx="47">
                  <c:v>5.2799999999999994</c:v>
                </c:pt>
                <c:pt idx="48">
                  <c:v>5.52</c:v>
                </c:pt>
                <c:pt idx="49">
                  <c:v>5.76</c:v>
                </c:pt>
                <c:pt idx="50">
                  <c:v>6</c:v>
                </c:pt>
              </c:numCache>
            </c:numRef>
          </c:xVal>
          <c:yVal>
            <c:numRef>
              <c:f>Munka1!$D$5:$D$55</c:f>
              <c:numCache>
                <c:formatCode>0.00</c:formatCode>
                <c:ptCount val="51"/>
                <c:pt idx="0">
                  <c:v>0</c:v>
                </c:pt>
                <c:pt idx="1">
                  <c:v>0.52729600000000043</c:v>
                </c:pt>
                <c:pt idx="2">
                  <c:v>0.99276800000000121</c:v>
                </c:pt>
                <c:pt idx="3">
                  <c:v>1.4017920000000015</c:v>
                </c:pt>
                <c:pt idx="4">
                  <c:v>1.759744</c:v>
                </c:pt>
                <c:pt idx="5">
                  <c:v>2.0720000000000005</c:v>
                </c:pt>
                <c:pt idx="6">
                  <c:v>2.3439360000000007</c:v>
                </c:pt>
                <c:pt idx="7">
                  <c:v>2.5809279999999997</c:v>
                </c:pt>
                <c:pt idx="8">
                  <c:v>2.7883519999999997</c:v>
                </c:pt>
                <c:pt idx="9">
                  <c:v>2.9715840000000004</c:v>
                </c:pt>
                <c:pt idx="10">
                  <c:v>3.1360000000000001</c:v>
                </c:pt>
                <c:pt idx="11">
                  <c:v>3.2869760000000001</c:v>
                </c:pt>
                <c:pt idx="12">
                  <c:v>3.429888</c:v>
                </c:pt>
                <c:pt idx="13">
                  <c:v>3.570112</c:v>
                </c:pt>
                <c:pt idx="14">
                  <c:v>3.7130239999999999</c:v>
                </c:pt>
                <c:pt idx="15">
                  <c:v>3.8640000000000003</c:v>
                </c:pt>
                <c:pt idx="16">
                  <c:v>4.028416</c:v>
                </c:pt>
                <c:pt idx="17">
                  <c:v>4.2116480000000003</c:v>
                </c:pt>
                <c:pt idx="18">
                  <c:v>4.4190719999999999</c:v>
                </c:pt>
                <c:pt idx="19">
                  <c:v>4.6560639999999998</c:v>
                </c:pt>
                <c:pt idx="20">
                  <c:v>4.9280000000000008</c:v>
                </c:pt>
                <c:pt idx="21">
                  <c:v>5.2402560000000005</c:v>
                </c:pt>
                <c:pt idx="22">
                  <c:v>5.5982079999999996</c:v>
                </c:pt>
                <c:pt idx="23">
                  <c:v>6.0072319999999992</c:v>
                </c:pt>
                <c:pt idx="24">
                  <c:v>6.4727039999999993</c:v>
                </c:pt>
                <c:pt idx="25">
                  <c:v>7</c:v>
                </c:pt>
                <c:pt idx="26">
                  <c:v>6.4727039999999993</c:v>
                </c:pt>
                <c:pt idx="27">
                  <c:v>6.0072319999999992</c:v>
                </c:pt>
                <c:pt idx="28">
                  <c:v>5.5982079999999996</c:v>
                </c:pt>
                <c:pt idx="29">
                  <c:v>5.2402560000000005</c:v>
                </c:pt>
                <c:pt idx="30">
                  <c:v>4.9280000000000008</c:v>
                </c:pt>
                <c:pt idx="31">
                  <c:v>4.6560639999999998</c:v>
                </c:pt>
                <c:pt idx="32">
                  <c:v>4.4190719999999999</c:v>
                </c:pt>
                <c:pt idx="33">
                  <c:v>4.2116480000000003</c:v>
                </c:pt>
                <c:pt idx="34">
                  <c:v>4.028416</c:v>
                </c:pt>
                <c:pt idx="35">
                  <c:v>3.8640000000000003</c:v>
                </c:pt>
                <c:pt idx="36">
                  <c:v>3.7130239999999999</c:v>
                </c:pt>
                <c:pt idx="37">
                  <c:v>3.570112</c:v>
                </c:pt>
                <c:pt idx="38">
                  <c:v>3.429888</c:v>
                </c:pt>
                <c:pt idx="39">
                  <c:v>3.2869760000000001</c:v>
                </c:pt>
                <c:pt idx="40">
                  <c:v>3.1360000000000001</c:v>
                </c:pt>
                <c:pt idx="41">
                  <c:v>2.9715840000000004</c:v>
                </c:pt>
                <c:pt idx="42">
                  <c:v>2.7883519999999997</c:v>
                </c:pt>
                <c:pt idx="43">
                  <c:v>2.5809279999999997</c:v>
                </c:pt>
                <c:pt idx="44">
                  <c:v>2.3439360000000007</c:v>
                </c:pt>
                <c:pt idx="45">
                  <c:v>2.0720000000000005</c:v>
                </c:pt>
                <c:pt idx="46">
                  <c:v>1.759744</c:v>
                </c:pt>
                <c:pt idx="47">
                  <c:v>1.4017920000000015</c:v>
                </c:pt>
                <c:pt idx="48">
                  <c:v>0.99276800000000121</c:v>
                </c:pt>
                <c:pt idx="49">
                  <c:v>0.52729600000000043</c:v>
                </c:pt>
                <c:pt idx="5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kör</c:v>
          </c:tx>
          <c:marker>
            <c:symbol val="none"/>
          </c:marker>
          <c:xVal>
            <c:numRef>
              <c:f>Munka1!$I$5:$I$25</c:f>
              <c:numCache>
                <c:formatCode>0.00</c:formatCode>
                <c:ptCount val="21"/>
                <c:pt idx="0">
                  <c:v>4.5486806878478516</c:v>
                </c:pt>
                <c:pt idx="1">
                  <c:v>4.4926788804775946</c:v>
                </c:pt>
                <c:pt idx="2">
                  <c:v>4.3260524087236201</c:v>
                </c:pt>
                <c:pt idx="3">
                  <c:v>4.0529041693220691</c:v>
                </c:pt>
                <c:pt idx="4">
                  <c:v>3.6799599784540376</c:v>
                </c:pt>
                <c:pt idx="5">
                  <c:v>3.2164029598295056</c:v>
                </c:pt>
                <c:pt idx="6">
                  <c:v>2.6736474257045497</c:v>
                </c:pt>
                <c:pt idx="7">
                  <c:v>2.0650578186316717</c:v>
                </c:pt>
                <c:pt idx="8">
                  <c:v>1.4056196345301117</c:v>
                </c:pt>
                <c:pt idx="9">
                  <c:v>0.71157043004230824</c:v>
                </c:pt>
                <c:pt idx="10">
                  <c:v>2.7864045582947373E-16</c:v>
                </c:pt>
                <c:pt idx="11">
                  <c:v>-0.7115704300423078</c:v>
                </c:pt>
                <c:pt idx="12">
                  <c:v>-1.4056196345301111</c:v>
                </c:pt>
                <c:pt idx="13">
                  <c:v>-2.0650578186316713</c:v>
                </c:pt>
                <c:pt idx="14">
                  <c:v>-2.6736474257045493</c:v>
                </c:pt>
                <c:pt idx="15">
                  <c:v>-3.2164029598295052</c:v>
                </c:pt>
                <c:pt idx="16">
                  <c:v>-3.6799599784540371</c:v>
                </c:pt>
                <c:pt idx="17">
                  <c:v>-4.0529041693220682</c:v>
                </c:pt>
                <c:pt idx="18">
                  <c:v>-4.3260524087236201</c:v>
                </c:pt>
                <c:pt idx="19">
                  <c:v>-4.4926788804775937</c:v>
                </c:pt>
                <c:pt idx="20">
                  <c:v>-4.5486806878478516</c:v>
                </c:pt>
              </c:numCache>
            </c:numRef>
          </c:xVal>
          <c:yVal>
            <c:numRef>
              <c:f>Munka1!$J$5:$J$25</c:f>
              <c:numCache>
                <c:formatCode>0.00</c:formatCode>
                <c:ptCount val="21"/>
                <c:pt idx="0">
                  <c:v>0</c:v>
                </c:pt>
                <c:pt idx="1">
                  <c:v>0.71157043004230802</c:v>
                </c:pt>
                <c:pt idx="2">
                  <c:v>1.4056196345301115</c:v>
                </c:pt>
                <c:pt idx="3">
                  <c:v>2.0650578186316713</c:v>
                </c:pt>
                <c:pt idx="4">
                  <c:v>2.6736474257045497</c:v>
                </c:pt>
                <c:pt idx="5">
                  <c:v>3.2164029598295052</c:v>
                </c:pt>
                <c:pt idx="6">
                  <c:v>3.6799599784540376</c:v>
                </c:pt>
                <c:pt idx="7">
                  <c:v>4.0529041693220682</c:v>
                </c:pt>
                <c:pt idx="8">
                  <c:v>4.3260524087236201</c:v>
                </c:pt>
                <c:pt idx="9">
                  <c:v>4.4926788804775946</c:v>
                </c:pt>
                <c:pt idx="10">
                  <c:v>4.5486806878478516</c:v>
                </c:pt>
                <c:pt idx="11">
                  <c:v>4.4926788804775946</c:v>
                </c:pt>
                <c:pt idx="12">
                  <c:v>4.326052408723621</c:v>
                </c:pt>
                <c:pt idx="13">
                  <c:v>4.0529041693220691</c:v>
                </c:pt>
                <c:pt idx="14">
                  <c:v>3.6799599784540376</c:v>
                </c:pt>
                <c:pt idx="15">
                  <c:v>3.2164029598295056</c:v>
                </c:pt>
                <c:pt idx="16">
                  <c:v>2.6736474257045502</c:v>
                </c:pt>
                <c:pt idx="17">
                  <c:v>2.0650578186316717</c:v>
                </c:pt>
                <c:pt idx="18">
                  <c:v>1.405619634530112</c:v>
                </c:pt>
                <c:pt idx="19">
                  <c:v>0.71157043004230858</c:v>
                </c:pt>
                <c:pt idx="20">
                  <c:v>5.5728091165894745E-16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6352"/>
        <c:axId val="50756928"/>
      </c:scatterChart>
      <c:valAx>
        <c:axId val="507563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50756928"/>
        <c:crosses val="autoZero"/>
        <c:crossBetween val="midCat"/>
      </c:valAx>
      <c:valAx>
        <c:axId val="50756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756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0740303088003049"/>
          <c:y val="0.80166827446745759"/>
          <c:w val="0.19949611064123793"/>
          <c:h val="0.134921903181800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525780</xdr:colOff>
      <xdr:row>7</xdr:row>
      <xdr:rowOff>70485</xdr:rowOff>
    </xdr:from>
    <xdr:to>
      <xdr:col>19</xdr:col>
      <xdr:colOff>76200</xdr:colOff>
      <xdr:row>25</xdr:row>
      <xdr:rowOff>175261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workbookViewId="0">
      <selection activeCell="U41" sqref="U41"/>
    </sheetView>
  </sheetViews>
  <sheetFormatPr defaultRowHeight="15" x14ac:dyDescent="0.25"/>
  <cols>
    <col min="1" max="1" width="4.28515625" customWidth="1"/>
    <col min="6" max="6" width="4.28515625" customWidth="1"/>
    <col min="9" max="9" width="11" bestFit="1" customWidth="1"/>
    <col min="11" max="11" width="4.28515625" customWidth="1"/>
  </cols>
  <sheetData>
    <row r="1" spans="2:16" thickBot="1" x14ac:dyDescent="0.35"/>
    <row r="2" spans="2:16" thickTop="1" x14ac:dyDescent="0.3">
      <c r="L2" s="5" t="s">
        <v>0</v>
      </c>
      <c r="M2" s="29">
        <v>6</v>
      </c>
      <c r="O2" s="33" t="s">
        <v>10</v>
      </c>
      <c r="P2" s="34"/>
    </row>
    <row r="3" spans="2:16" ht="15.75" thickBot="1" x14ac:dyDescent="0.3">
      <c r="B3" s="35" t="s">
        <v>16</v>
      </c>
      <c r="C3" s="35"/>
      <c r="D3" s="35"/>
      <c r="G3" s="36" t="s">
        <v>17</v>
      </c>
      <c r="H3" s="36"/>
      <c r="I3" s="36"/>
      <c r="J3" s="36"/>
      <c r="L3" s="5" t="s">
        <v>1</v>
      </c>
      <c r="M3" s="29">
        <v>7</v>
      </c>
      <c r="O3" s="19" t="s">
        <v>11</v>
      </c>
      <c r="P3" s="32">
        <v>2.4547065194106823</v>
      </c>
    </row>
    <row r="4" spans="2:16" ht="15.75" thickTop="1" x14ac:dyDescent="0.25">
      <c r="B4" s="12" t="s">
        <v>15</v>
      </c>
      <c r="C4" s="13" t="s">
        <v>2</v>
      </c>
      <c r="D4" s="14" t="s">
        <v>3</v>
      </c>
      <c r="E4" s="15" t="s">
        <v>8</v>
      </c>
      <c r="F4" s="3"/>
      <c r="G4" s="16" t="s">
        <v>14</v>
      </c>
      <c r="H4" s="17" t="s">
        <v>5</v>
      </c>
      <c r="I4" s="17" t="s">
        <v>6</v>
      </c>
      <c r="J4" s="18" t="s">
        <v>7</v>
      </c>
      <c r="M4" s="30"/>
      <c r="O4" s="19" t="s">
        <v>12</v>
      </c>
      <c r="P4" s="32">
        <f>h/4*(2+(1-ABS(xs)*2/b)^3+1-2*ABS(xs)/b)</f>
        <v>3.8285969558387452</v>
      </c>
    </row>
    <row r="5" spans="2:16" thickBot="1" x14ac:dyDescent="0.35">
      <c r="B5" s="8">
        <v>-25</v>
      </c>
      <c r="C5" s="20">
        <f t="shared" ref="C5:C36" si="0">b/25*i</f>
        <v>-6</v>
      </c>
      <c r="D5" s="21">
        <f t="shared" ref="D5:D55" si="1">h/4*(2+(1-ABS(x)*2/b)^3+1-2*ABS(x)/b)</f>
        <v>0</v>
      </c>
      <c r="E5" s="22">
        <f t="shared" ref="E5:E55" si="2">SQRT(x^2+y^2)</f>
        <v>6</v>
      </c>
      <c r="F5" s="4"/>
      <c r="G5" s="10">
        <v>0</v>
      </c>
      <c r="H5" s="25">
        <f t="shared" ref="H5:H25" si="3">PI()/20*j</f>
        <v>0</v>
      </c>
      <c r="I5" s="25">
        <f t="shared" ref="I5:I25" si="4">jór*COS(alfa)</f>
        <v>4.5486806878478516</v>
      </c>
      <c r="J5" s="26">
        <f t="shared" ref="J5:J25" si="5">jór*SIN(alfa)</f>
        <v>0</v>
      </c>
      <c r="L5" s="6" t="s">
        <v>4</v>
      </c>
      <c r="M5" s="31">
        <v>4</v>
      </c>
      <c r="O5" s="1" t="s">
        <v>13</v>
      </c>
      <c r="P5" s="2">
        <f>SQRT(xs^2+ys^2)</f>
        <v>4.5479378565120054</v>
      </c>
    </row>
    <row r="6" spans="2:16" ht="15.75" thickTop="1" x14ac:dyDescent="0.25">
      <c r="B6" s="8">
        <v>-24</v>
      </c>
      <c r="C6" s="20">
        <f t="shared" si="0"/>
        <v>-5.76</v>
      </c>
      <c r="D6" s="21">
        <f t="shared" si="1"/>
        <v>0.52729600000000043</v>
      </c>
      <c r="E6" s="22">
        <f t="shared" si="2"/>
        <v>5.7840851542500653</v>
      </c>
      <c r="F6" s="4"/>
      <c r="G6" s="10">
        <v>1</v>
      </c>
      <c r="H6" s="25">
        <f t="shared" si="3"/>
        <v>0.15707963267948966</v>
      </c>
      <c r="I6" s="25">
        <f t="shared" si="4"/>
        <v>4.4926788804775946</v>
      </c>
      <c r="J6" s="26">
        <f t="shared" si="5"/>
        <v>0.71157043004230802</v>
      </c>
      <c r="L6" s="6" t="s">
        <v>9</v>
      </c>
      <c r="M6" s="7">
        <f>MIN(E5:E55)</f>
        <v>4.5486806878478516</v>
      </c>
    </row>
    <row r="7" spans="2:16" ht="14.45" x14ac:dyDescent="0.3">
      <c r="B7" s="8">
        <v>-23</v>
      </c>
      <c r="C7" s="20">
        <f t="shared" si="0"/>
        <v>-5.52</v>
      </c>
      <c r="D7" s="21">
        <f t="shared" si="1"/>
        <v>0.99276800000000121</v>
      </c>
      <c r="E7" s="22">
        <f t="shared" si="2"/>
        <v>5.6085638359408909</v>
      </c>
      <c r="F7" s="4"/>
      <c r="G7" s="10">
        <v>2</v>
      </c>
      <c r="H7" s="25">
        <f t="shared" si="3"/>
        <v>0.31415926535897931</v>
      </c>
      <c r="I7" s="25">
        <f t="shared" si="4"/>
        <v>4.3260524087236201</v>
      </c>
      <c r="J7" s="26">
        <f t="shared" si="5"/>
        <v>1.4056196345301115</v>
      </c>
    </row>
    <row r="8" spans="2:16" ht="14.45" x14ac:dyDescent="0.3">
      <c r="B8" s="8">
        <v>-22</v>
      </c>
      <c r="C8" s="20">
        <f t="shared" si="0"/>
        <v>-5.2799999999999994</v>
      </c>
      <c r="D8" s="21">
        <f t="shared" si="1"/>
        <v>1.4017920000000015</v>
      </c>
      <c r="E8" s="22">
        <f t="shared" si="2"/>
        <v>5.462913216523213</v>
      </c>
      <c r="F8" s="4"/>
      <c r="G8" s="10">
        <v>3</v>
      </c>
      <c r="H8" s="25">
        <f t="shared" si="3"/>
        <v>0.47123889803846897</v>
      </c>
      <c r="I8" s="25">
        <f t="shared" si="4"/>
        <v>4.0529041693220691</v>
      </c>
      <c r="J8" s="26">
        <f t="shared" si="5"/>
        <v>2.0650578186316713</v>
      </c>
    </row>
    <row r="9" spans="2:16" ht="14.45" x14ac:dyDescent="0.3">
      <c r="B9" s="8">
        <v>-21</v>
      </c>
      <c r="C9" s="20">
        <f t="shared" si="0"/>
        <v>-5.04</v>
      </c>
      <c r="D9" s="21">
        <f t="shared" si="1"/>
        <v>1.759744</v>
      </c>
      <c r="E9" s="22">
        <f t="shared" si="2"/>
        <v>5.3383798052907405</v>
      </c>
      <c r="F9" s="4"/>
      <c r="G9" s="10">
        <v>4</v>
      </c>
      <c r="H9" s="25">
        <f t="shared" si="3"/>
        <v>0.62831853071795862</v>
      </c>
      <c r="I9" s="25">
        <f t="shared" si="4"/>
        <v>3.6799599784540376</v>
      </c>
      <c r="J9" s="26">
        <f t="shared" si="5"/>
        <v>2.6736474257045497</v>
      </c>
    </row>
    <row r="10" spans="2:16" ht="14.45" x14ac:dyDescent="0.3">
      <c r="B10" s="8">
        <v>-20</v>
      </c>
      <c r="C10" s="20">
        <f t="shared" si="0"/>
        <v>-4.8</v>
      </c>
      <c r="D10" s="21">
        <f t="shared" si="1"/>
        <v>2.0720000000000005</v>
      </c>
      <c r="E10" s="22">
        <f t="shared" si="2"/>
        <v>5.2281147653814948</v>
      </c>
      <c r="F10" s="4"/>
      <c r="G10" s="10">
        <v>5</v>
      </c>
      <c r="H10" s="25">
        <f t="shared" si="3"/>
        <v>0.78539816339744828</v>
      </c>
      <c r="I10" s="25">
        <f t="shared" si="4"/>
        <v>3.2164029598295056</v>
      </c>
      <c r="J10" s="26">
        <f t="shared" si="5"/>
        <v>3.2164029598295052</v>
      </c>
    </row>
    <row r="11" spans="2:16" ht="14.45" x14ac:dyDescent="0.3">
      <c r="B11" s="8">
        <v>-19</v>
      </c>
      <c r="C11" s="20">
        <f t="shared" si="0"/>
        <v>-4.5599999999999996</v>
      </c>
      <c r="D11" s="21">
        <f t="shared" si="1"/>
        <v>2.3439360000000007</v>
      </c>
      <c r="E11" s="22">
        <f t="shared" si="2"/>
        <v>5.127146962209685</v>
      </c>
      <c r="F11" s="4"/>
      <c r="G11" s="10">
        <v>6</v>
      </c>
      <c r="H11" s="25">
        <f t="shared" si="3"/>
        <v>0.94247779607693793</v>
      </c>
      <c r="I11" s="25">
        <f t="shared" si="4"/>
        <v>2.6736474257045497</v>
      </c>
      <c r="J11" s="26">
        <f t="shared" si="5"/>
        <v>3.6799599784540376</v>
      </c>
    </row>
    <row r="12" spans="2:16" ht="14.45" x14ac:dyDescent="0.3">
      <c r="B12" s="8">
        <v>-18</v>
      </c>
      <c r="C12" s="20">
        <f t="shared" si="0"/>
        <v>-4.32</v>
      </c>
      <c r="D12" s="21">
        <f t="shared" si="1"/>
        <v>2.5809279999999997</v>
      </c>
      <c r="E12" s="22">
        <f t="shared" si="2"/>
        <v>5.0322548962849645</v>
      </c>
      <c r="F12" s="4"/>
      <c r="G12" s="10">
        <v>7</v>
      </c>
      <c r="H12" s="25">
        <f t="shared" si="3"/>
        <v>1.0995574287564276</v>
      </c>
      <c r="I12" s="25">
        <f t="shared" si="4"/>
        <v>2.0650578186316717</v>
      </c>
      <c r="J12" s="26">
        <f t="shared" si="5"/>
        <v>4.0529041693220682</v>
      </c>
    </row>
    <row r="13" spans="2:16" ht="14.45" x14ac:dyDescent="0.3">
      <c r="B13" s="8">
        <v>-17</v>
      </c>
      <c r="C13" s="20">
        <f t="shared" si="0"/>
        <v>-4.08</v>
      </c>
      <c r="D13" s="21">
        <f t="shared" si="1"/>
        <v>2.7883519999999997</v>
      </c>
      <c r="E13" s="22">
        <f t="shared" si="2"/>
        <v>4.9417918689382292</v>
      </c>
      <c r="F13" s="4"/>
      <c r="G13" s="10">
        <v>8</v>
      </c>
      <c r="H13" s="25">
        <f t="shared" si="3"/>
        <v>1.2566370614359172</v>
      </c>
      <c r="I13" s="25">
        <f t="shared" si="4"/>
        <v>1.4056196345301117</v>
      </c>
      <c r="J13" s="26">
        <f t="shared" si="5"/>
        <v>4.3260524087236201</v>
      </c>
    </row>
    <row r="14" spans="2:16" ht="14.45" x14ac:dyDescent="0.3">
      <c r="B14" s="8">
        <v>-16</v>
      </c>
      <c r="C14" s="20">
        <f t="shared" si="0"/>
        <v>-3.84</v>
      </c>
      <c r="D14" s="21">
        <f t="shared" si="1"/>
        <v>2.9715840000000004</v>
      </c>
      <c r="E14" s="22">
        <f t="shared" si="2"/>
        <v>4.8555032148126527</v>
      </c>
      <c r="F14" s="4"/>
      <c r="G14" s="10">
        <v>9</v>
      </c>
      <c r="H14" s="25">
        <f t="shared" si="3"/>
        <v>1.4137166941154069</v>
      </c>
      <c r="I14" s="25">
        <f t="shared" si="4"/>
        <v>0.71157043004230824</v>
      </c>
      <c r="J14" s="26">
        <f t="shared" si="5"/>
        <v>4.4926788804775946</v>
      </c>
    </row>
    <row r="15" spans="2:16" ht="14.45" x14ac:dyDescent="0.3">
      <c r="B15" s="8">
        <v>-15</v>
      </c>
      <c r="C15" s="20">
        <f t="shared" si="0"/>
        <v>-3.5999999999999996</v>
      </c>
      <c r="D15" s="21">
        <f t="shared" si="1"/>
        <v>3.1360000000000001</v>
      </c>
      <c r="E15" s="22">
        <f t="shared" si="2"/>
        <v>4.7743581767605159</v>
      </c>
      <c r="F15" s="4"/>
      <c r="G15" s="10">
        <v>10</v>
      </c>
      <c r="H15" s="25">
        <f t="shared" si="3"/>
        <v>1.5707963267948966</v>
      </c>
      <c r="I15" s="25">
        <f t="shared" si="4"/>
        <v>2.7864045582947373E-16</v>
      </c>
      <c r="J15" s="26">
        <f t="shared" si="5"/>
        <v>4.5486806878478516</v>
      </c>
    </row>
    <row r="16" spans="2:16" ht="14.45" x14ac:dyDescent="0.3">
      <c r="B16" s="8">
        <v>-14</v>
      </c>
      <c r="C16" s="20">
        <f t="shared" si="0"/>
        <v>-3.36</v>
      </c>
      <c r="D16" s="21">
        <f t="shared" si="1"/>
        <v>3.2869760000000001</v>
      </c>
      <c r="E16" s="22">
        <f t="shared" si="2"/>
        <v>4.7004054319362707</v>
      </c>
      <c r="F16" s="4"/>
      <c r="G16" s="10">
        <v>11</v>
      </c>
      <c r="H16" s="25">
        <f t="shared" si="3"/>
        <v>1.7278759594743862</v>
      </c>
      <c r="I16" s="25">
        <f t="shared" si="4"/>
        <v>-0.7115704300423078</v>
      </c>
      <c r="J16" s="26">
        <f t="shared" si="5"/>
        <v>4.4926788804775946</v>
      </c>
    </row>
    <row r="17" spans="2:10" ht="14.45" x14ac:dyDescent="0.3">
      <c r="B17" s="8">
        <v>-13</v>
      </c>
      <c r="C17" s="20">
        <f t="shared" si="0"/>
        <v>-3.12</v>
      </c>
      <c r="D17" s="21">
        <f t="shared" si="1"/>
        <v>3.429888</v>
      </c>
      <c r="E17" s="22">
        <f t="shared" si="2"/>
        <v>4.6366509133796132</v>
      </c>
      <c r="F17" s="4"/>
      <c r="G17" s="10">
        <v>12</v>
      </c>
      <c r="H17" s="25">
        <f t="shared" si="3"/>
        <v>1.8849555921538759</v>
      </c>
      <c r="I17" s="25">
        <f t="shared" si="4"/>
        <v>-1.4056196345301111</v>
      </c>
      <c r="J17" s="26">
        <f t="shared" si="5"/>
        <v>4.326052408723621</v>
      </c>
    </row>
    <row r="18" spans="2:10" ht="14.45" x14ac:dyDescent="0.3">
      <c r="B18" s="8">
        <v>-12</v>
      </c>
      <c r="C18" s="20">
        <f t="shared" si="0"/>
        <v>-2.88</v>
      </c>
      <c r="D18" s="21">
        <f t="shared" si="1"/>
        <v>3.570112</v>
      </c>
      <c r="E18" s="22">
        <f t="shared" si="2"/>
        <v>4.5869488434627215</v>
      </c>
      <c r="F18" s="4"/>
      <c r="G18" s="10">
        <v>13</v>
      </c>
      <c r="H18" s="25">
        <f t="shared" si="3"/>
        <v>2.0420352248333655</v>
      </c>
      <c r="I18" s="25">
        <f t="shared" si="4"/>
        <v>-2.0650578186316713</v>
      </c>
      <c r="J18" s="26">
        <f t="shared" si="5"/>
        <v>4.0529041693220691</v>
      </c>
    </row>
    <row r="19" spans="2:10" ht="14.45" x14ac:dyDescent="0.3">
      <c r="B19" s="8">
        <v>-11</v>
      </c>
      <c r="C19" s="20">
        <f t="shared" si="0"/>
        <v>-2.6399999999999997</v>
      </c>
      <c r="D19" s="21">
        <f t="shared" si="1"/>
        <v>3.7130239999999999</v>
      </c>
      <c r="E19" s="22">
        <f t="shared" si="2"/>
        <v>4.5558914851624808</v>
      </c>
      <c r="F19" s="4"/>
      <c r="G19" s="10">
        <v>14</v>
      </c>
      <c r="H19" s="25">
        <f t="shared" si="3"/>
        <v>2.1991148575128552</v>
      </c>
      <c r="I19" s="25">
        <f t="shared" si="4"/>
        <v>-2.6736474257045493</v>
      </c>
      <c r="J19" s="26">
        <f t="shared" si="5"/>
        <v>3.6799599784540376</v>
      </c>
    </row>
    <row r="20" spans="2:10" ht="14.45" x14ac:dyDescent="0.3">
      <c r="B20" s="8">
        <v>-10</v>
      </c>
      <c r="C20" s="20">
        <f t="shared" si="0"/>
        <v>-2.4</v>
      </c>
      <c r="D20" s="21">
        <f t="shared" si="1"/>
        <v>3.8640000000000003</v>
      </c>
      <c r="E20" s="22">
        <f t="shared" si="2"/>
        <v>4.5486806878478516</v>
      </c>
      <c r="F20" s="4"/>
      <c r="G20" s="10">
        <v>15</v>
      </c>
      <c r="H20" s="25">
        <f t="shared" si="3"/>
        <v>2.3561944901923448</v>
      </c>
      <c r="I20" s="25">
        <f t="shared" si="4"/>
        <v>-3.2164029598295052</v>
      </c>
      <c r="J20" s="26">
        <f t="shared" si="5"/>
        <v>3.2164029598295056</v>
      </c>
    </row>
    <row r="21" spans="2:10" ht="14.45" x14ac:dyDescent="0.3">
      <c r="B21" s="8">
        <v>-9</v>
      </c>
      <c r="C21" s="20">
        <f t="shared" si="0"/>
        <v>-2.16</v>
      </c>
      <c r="D21" s="21">
        <f t="shared" si="1"/>
        <v>4.028416</v>
      </c>
      <c r="E21" s="22">
        <f t="shared" si="2"/>
        <v>4.5709665792976439</v>
      </c>
      <c r="F21" s="4"/>
      <c r="G21" s="10">
        <v>16</v>
      </c>
      <c r="H21" s="25">
        <f t="shared" si="3"/>
        <v>2.5132741228718345</v>
      </c>
      <c r="I21" s="25">
        <f t="shared" si="4"/>
        <v>-3.6799599784540371</v>
      </c>
      <c r="J21" s="26">
        <f t="shared" si="5"/>
        <v>2.6736474257045502</v>
      </c>
    </row>
    <row r="22" spans="2:10" ht="14.45" x14ac:dyDescent="0.3">
      <c r="B22" s="8">
        <v>-8</v>
      </c>
      <c r="C22" s="20">
        <f t="shared" si="0"/>
        <v>-1.92</v>
      </c>
      <c r="D22" s="21">
        <f t="shared" si="1"/>
        <v>4.2116480000000003</v>
      </c>
      <c r="E22" s="22">
        <f t="shared" si="2"/>
        <v>4.6286476292653775</v>
      </c>
      <c r="F22" s="4"/>
      <c r="G22" s="10">
        <v>17</v>
      </c>
      <c r="H22" s="25">
        <f t="shared" si="3"/>
        <v>2.6703537555513241</v>
      </c>
      <c r="I22" s="25">
        <f t="shared" si="4"/>
        <v>-4.0529041693220682</v>
      </c>
      <c r="J22" s="26">
        <f t="shared" si="5"/>
        <v>2.0650578186316717</v>
      </c>
    </row>
    <row r="23" spans="2:10" ht="14.45" x14ac:dyDescent="0.3">
      <c r="B23" s="8">
        <v>-7</v>
      </c>
      <c r="C23" s="20">
        <f t="shared" si="0"/>
        <v>-1.68</v>
      </c>
      <c r="D23" s="21">
        <f t="shared" si="1"/>
        <v>4.4190719999999999</v>
      </c>
      <c r="E23" s="22">
        <f t="shared" si="2"/>
        <v>4.7276418372359803</v>
      </c>
      <c r="F23" s="4"/>
      <c r="G23" s="10">
        <v>18</v>
      </c>
      <c r="H23" s="25">
        <f t="shared" si="3"/>
        <v>2.8274333882308138</v>
      </c>
      <c r="I23" s="25">
        <f t="shared" si="4"/>
        <v>-4.3260524087236201</v>
      </c>
      <c r="J23" s="26">
        <f t="shared" si="5"/>
        <v>1.405619634530112</v>
      </c>
    </row>
    <row r="24" spans="2:10" ht="14.45" x14ac:dyDescent="0.3">
      <c r="B24" s="8">
        <v>-6</v>
      </c>
      <c r="C24" s="20">
        <f t="shared" si="0"/>
        <v>-1.44</v>
      </c>
      <c r="D24" s="21">
        <f t="shared" si="1"/>
        <v>4.6560639999999998</v>
      </c>
      <c r="E24" s="22">
        <f t="shared" si="2"/>
        <v>4.8736569403371011</v>
      </c>
      <c r="F24" s="4"/>
      <c r="G24" s="10">
        <v>19</v>
      </c>
      <c r="H24" s="25">
        <f t="shared" si="3"/>
        <v>2.9845130209103035</v>
      </c>
      <c r="I24" s="25">
        <f t="shared" si="4"/>
        <v>-4.4926788804775937</v>
      </c>
      <c r="J24" s="26">
        <f t="shared" si="5"/>
        <v>0.71157043004230858</v>
      </c>
    </row>
    <row r="25" spans="2:10" thickBot="1" x14ac:dyDescent="0.35">
      <c r="B25" s="8">
        <v>-5</v>
      </c>
      <c r="C25" s="20">
        <f t="shared" si="0"/>
        <v>-1.2</v>
      </c>
      <c r="D25" s="21">
        <f t="shared" si="1"/>
        <v>4.9280000000000008</v>
      </c>
      <c r="E25" s="22">
        <f t="shared" si="2"/>
        <v>5.072000000000001</v>
      </c>
      <c r="F25" s="4"/>
      <c r="G25" s="11">
        <v>20</v>
      </c>
      <c r="H25" s="27">
        <f t="shared" si="3"/>
        <v>3.1415926535897931</v>
      </c>
      <c r="I25" s="27">
        <f t="shared" si="4"/>
        <v>-4.5486806878478516</v>
      </c>
      <c r="J25" s="28">
        <f t="shared" si="5"/>
        <v>5.5728091165894745E-16</v>
      </c>
    </row>
    <row r="26" spans="2:10" thickTop="1" x14ac:dyDescent="0.3">
      <c r="B26" s="8">
        <v>-4</v>
      </c>
      <c r="C26" s="20">
        <f t="shared" si="0"/>
        <v>-0.96</v>
      </c>
      <c r="D26" s="21">
        <f t="shared" si="1"/>
        <v>5.2402560000000005</v>
      </c>
      <c r="E26" s="22">
        <f t="shared" si="2"/>
        <v>5.3274649642710941</v>
      </c>
      <c r="F26" s="4"/>
    </row>
    <row r="27" spans="2:10" ht="14.45" x14ac:dyDescent="0.3">
      <c r="B27" s="8">
        <v>-3</v>
      </c>
      <c r="C27" s="20">
        <f t="shared" si="0"/>
        <v>-0.72</v>
      </c>
      <c r="D27" s="21">
        <f t="shared" si="1"/>
        <v>5.5982079999999996</v>
      </c>
      <c r="E27" s="22">
        <f t="shared" si="2"/>
        <v>5.6443186312666649</v>
      </c>
      <c r="F27" s="4"/>
    </row>
    <row r="28" spans="2:10" x14ac:dyDescent="0.25">
      <c r="B28" s="8">
        <v>-2</v>
      </c>
      <c r="C28" s="20">
        <f t="shared" si="0"/>
        <v>-0.48</v>
      </c>
      <c r="D28" s="21">
        <f t="shared" si="1"/>
        <v>6.0072319999999992</v>
      </c>
      <c r="E28" s="22">
        <f t="shared" si="2"/>
        <v>6.0263783736025065</v>
      </c>
      <c r="F28" s="4"/>
    </row>
    <row r="29" spans="2:10" x14ac:dyDescent="0.25">
      <c r="B29" s="8">
        <v>-1</v>
      </c>
      <c r="C29" s="20">
        <f t="shared" si="0"/>
        <v>-0.24</v>
      </c>
      <c r="D29" s="21">
        <f t="shared" si="1"/>
        <v>6.4727039999999993</v>
      </c>
      <c r="E29" s="22">
        <f t="shared" si="2"/>
        <v>6.477151925932878</v>
      </c>
      <c r="F29" s="4"/>
    </row>
    <row r="30" spans="2:10" x14ac:dyDescent="0.25">
      <c r="B30" s="8">
        <v>0</v>
      </c>
      <c r="C30" s="20">
        <f t="shared" si="0"/>
        <v>0</v>
      </c>
      <c r="D30" s="21">
        <f t="shared" si="1"/>
        <v>7</v>
      </c>
      <c r="E30" s="22">
        <f t="shared" si="2"/>
        <v>7</v>
      </c>
      <c r="F30" s="4"/>
    </row>
    <row r="31" spans="2:10" x14ac:dyDescent="0.25">
      <c r="B31" s="8">
        <v>1</v>
      </c>
      <c r="C31" s="20">
        <f t="shared" si="0"/>
        <v>0.24</v>
      </c>
      <c r="D31" s="21">
        <f t="shared" si="1"/>
        <v>6.4727039999999993</v>
      </c>
      <c r="E31" s="22">
        <f t="shared" si="2"/>
        <v>6.477151925932878</v>
      </c>
      <c r="F31" s="4"/>
    </row>
    <row r="32" spans="2:10" x14ac:dyDescent="0.25">
      <c r="B32" s="8">
        <v>2</v>
      </c>
      <c r="C32" s="20">
        <f t="shared" si="0"/>
        <v>0.48</v>
      </c>
      <c r="D32" s="21">
        <f t="shared" si="1"/>
        <v>6.0072319999999992</v>
      </c>
      <c r="E32" s="22">
        <f t="shared" si="2"/>
        <v>6.0263783736025065</v>
      </c>
      <c r="F32" s="4"/>
    </row>
    <row r="33" spans="2:6" x14ac:dyDescent="0.25">
      <c r="B33" s="8">
        <v>3</v>
      </c>
      <c r="C33" s="20">
        <f t="shared" si="0"/>
        <v>0.72</v>
      </c>
      <c r="D33" s="21">
        <f t="shared" si="1"/>
        <v>5.5982079999999996</v>
      </c>
      <c r="E33" s="22">
        <f t="shared" si="2"/>
        <v>5.6443186312666649</v>
      </c>
      <c r="F33" s="4"/>
    </row>
    <row r="34" spans="2:6" x14ac:dyDescent="0.25">
      <c r="B34" s="8">
        <v>4</v>
      </c>
      <c r="C34" s="20">
        <f t="shared" si="0"/>
        <v>0.96</v>
      </c>
      <c r="D34" s="21">
        <f t="shared" si="1"/>
        <v>5.2402560000000005</v>
      </c>
      <c r="E34" s="22">
        <f t="shared" si="2"/>
        <v>5.3274649642710941</v>
      </c>
      <c r="F34" s="4"/>
    </row>
    <row r="35" spans="2:6" x14ac:dyDescent="0.25">
      <c r="B35" s="8">
        <v>5</v>
      </c>
      <c r="C35" s="20">
        <f t="shared" si="0"/>
        <v>1.2</v>
      </c>
      <c r="D35" s="21">
        <f t="shared" si="1"/>
        <v>4.9280000000000008</v>
      </c>
      <c r="E35" s="22">
        <f t="shared" si="2"/>
        <v>5.072000000000001</v>
      </c>
      <c r="F35" s="4"/>
    </row>
    <row r="36" spans="2:6" x14ac:dyDescent="0.25">
      <c r="B36" s="8">
        <v>6</v>
      </c>
      <c r="C36" s="20">
        <f t="shared" si="0"/>
        <v>1.44</v>
      </c>
      <c r="D36" s="21">
        <f t="shared" si="1"/>
        <v>4.6560639999999998</v>
      </c>
      <c r="E36" s="22">
        <f t="shared" si="2"/>
        <v>4.8736569403371011</v>
      </c>
      <c r="F36" s="4"/>
    </row>
    <row r="37" spans="2:6" x14ac:dyDescent="0.25">
      <c r="B37" s="8">
        <v>7</v>
      </c>
      <c r="C37" s="20">
        <f t="shared" ref="C37:C55" si="6">b/25*i</f>
        <v>1.68</v>
      </c>
      <c r="D37" s="21">
        <f t="shared" si="1"/>
        <v>4.4190719999999999</v>
      </c>
      <c r="E37" s="22">
        <f t="shared" si="2"/>
        <v>4.7276418372359803</v>
      </c>
      <c r="F37" s="4"/>
    </row>
    <row r="38" spans="2:6" x14ac:dyDescent="0.25">
      <c r="B38" s="8">
        <v>8</v>
      </c>
      <c r="C38" s="20">
        <f t="shared" si="6"/>
        <v>1.92</v>
      </c>
      <c r="D38" s="21">
        <f t="shared" si="1"/>
        <v>4.2116480000000003</v>
      </c>
      <c r="E38" s="22">
        <f t="shared" si="2"/>
        <v>4.6286476292653775</v>
      </c>
      <c r="F38" s="4"/>
    </row>
    <row r="39" spans="2:6" x14ac:dyDescent="0.25">
      <c r="B39" s="8">
        <v>9</v>
      </c>
      <c r="C39" s="20">
        <f t="shared" si="6"/>
        <v>2.16</v>
      </c>
      <c r="D39" s="21">
        <f t="shared" si="1"/>
        <v>4.028416</v>
      </c>
      <c r="E39" s="22">
        <f t="shared" si="2"/>
        <v>4.5709665792976439</v>
      </c>
      <c r="F39" s="4"/>
    </row>
    <row r="40" spans="2:6" x14ac:dyDescent="0.25">
      <c r="B40" s="8">
        <v>10</v>
      </c>
      <c r="C40" s="20">
        <f t="shared" si="6"/>
        <v>2.4</v>
      </c>
      <c r="D40" s="21">
        <f t="shared" si="1"/>
        <v>3.8640000000000003</v>
      </c>
      <c r="E40" s="22">
        <f t="shared" si="2"/>
        <v>4.5486806878478516</v>
      </c>
      <c r="F40" s="4"/>
    </row>
    <row r="41" spans="2:6" x14ac:dyDescent="0.25">
      <c r="B41" s="8">
        <v>11</v>
      </c>
      <c r="C41" s="20">
        <f t="shared" si="6"/>
        <v>2.6399999999999997</v>
      </c>
      <c r="D41" s="21">
        <f t="shared" si="1"/>
        <v>3.7130239999999999</v>
      </c>
      <c r="E41" s="22">
        <f t="shared" si="2"/>
        <v>4.5558914851624808</v>
      </c>
      <c r="F41" s="4"/>
    </row>
    <row r="42" spans="2:6" x14ac:dyDescent="0.25">
      <c r="B42" s="8">
        <v>12</v>
      </c>
      <c r="C42" s="20">
        <f t="shared" si="6"/>
        <v>2.88</v>
      </c>
      <c r="D42" s="21">
        <f t="shared" si="1"/>
        <v>3.570112</v>
      </c>
      <c r="E42" s="22">
        <f t="shared" si="2"/>
        <v>4.5869488434627215</v>
      </c>
      <c r="F42" s="4"/>
    </row>
    <row r="43" spans="2:6" x14ac:dyDescent="0.25">
      <c r="B43" s="8">
        <v>13</v>
      </c>
      <c r="C43" s="20">
        <f t="shared" si="6"/>
        <v>3.12</v>
      </c>
      <c r="D43" s="21">
        <f t="shared" si="1"/>
        <v>3.429888</v>
      </c>
      <c r="E43" s="22">
        <f t="shared" si="2"/>
        <v>4.6366509133796132</v>
      </c>
      <c r="F43" s="4"/>
    </row>
    <row r="44" spans="2:6" x14ac:dyDescent="0.25">
      <c r="B44" s="8">
        <v>14</v>
      </c>
      <c r="C44" s="20">
        <f t="shared" si="6"/>
        <v>3.36</v>
      </c>
      <c r="D44" s="21">
        <f t="shared" si="1"/>
        <v>3.2869760000000001</v>
      </c>
      <c r="E44" s="22">
        <f t="shared" si="2"/>
        <v>4.7004054319362707</v>
      </c>
      <c r="F44" s="4"/>
    </row>
    <row r="45" spans="2:6" x14ac:dyDescent="0.25">
      <c r="B45" s="8">
        <v>15</v>
      </c>
      <c r="C45" s="20">
        <f t="shared" si="6"/>
        <v>3.5999999999999996</v>
      </c>
      <c r="D45" s="21">
        <f t="shared" si="1"/>
        <v>3.1360000000000001</v>
      </c>
      <c r="E45" s="22">
        <f t="shared" si="2"/>
        <v>4.7743581767605159</v>
      </c>
      <c r="F45" s="4"/>
    </row>
    <row r="46" spans="2:6" x14ac:dyDescent="0.25">
      <c r="B46" s="8">
        <v>16</v>
      </c>
      <c r="C46" s="20">
        <f t="shared" si="6"/>
        <v>3.84</v>
      </c>
      <c r="D46" s="21">
        <f t="shared" si="1"/>
        <v>2.9715840000000004</v>
      </c>
      <c r="E46" s="22">
        <f t="shared" si="2"/>
        <v>4.8555032148126527</v>
      </c>
      <c r="F46" s="4"/>
    </row>
    <row r="47" spans="2:6" x14ac:dyDescent="0.25">
      <c r="B47" s="8">
        <v>17</v>
      </c>
      <c r="C47" s="20">
        <f t="shared" si="6"/>
        <v>4.08</v>
      </c>
      <c r="D47" s="21">
        <f t="shared" si="1"/>
        <v>2.7883519999999997</v>
      </c>
      <c r="E47" s="22">
        <f t="shared" si="2"/>
        <v>4.9417918689382292</v>
      </c>
      <c r="F47" s="4"/>
    </row>
    <row r="48" spans="2:6" x14ac:dyDescent="0.25">
      <c r="B48" s="8">
        <v>18</v>
      </c>
      <c r="C48" s="20">
        <f t="shared" si="6"/>
        <v>4.32</v>
      </c>
      <c r="D48" s="21">
        <f t="shared" si="1"/>
        <v>2.5809279999999997</v>
      </c>
      <c r="E48" s="22">
        <f t="shared" si="2"/>
        <v>5.0322548962849645</v>
      </c>
      <c r="F48" s="4"/>
    </row>
    <row r="49" spans="2:6" x14ac:dyDescent="0.25">
      <c r="B49" s="8">
        <v>19</v>
      </c>
      <c r="C49" s="20">
        <f t="shared" si="6"/>
        <v>4.5599999999999996</v>
      </c>
      <c r="D49" s="21">
        <f t="shared" si="1"/>
        <v>2.3439360000000007</v>
      </c>
      <c r="E49" s="22">
        <f t="shared" si="2"/>
        <v>5.127146962209685</v>
      </c>
      <c r="F49" s="4"/>
    </row>
    <row r="50" spans="2:6" x14ac:dyDescent="0.25">
      <c r="B50" s="8">
        <v>20</v>
      </c>
      <c r="C50" s="20">
        <f t="shared" si="6"/>
        <v>4.8</v>
      </c>
      <c r="D50" s="21">
        <f t="shared" si="1"/>
        <v>2.0720000000000005</v>
      </c>
      <c r="E50" s="22">
        <f t="shared" si="2"/>
        <v>5.2281147653814948</v>
      </c>
      <c r="F50" s="4"/>
    </row>
    <row r="51" spans="2:6" x14ac:dyDescent="0.25">
      <c r="B51" s="8">
        <v>21</v>
      </c>
      <c r="C51" s="20">
        <f t="shared" si="6"/>
        <v>5.04</v>
      </c>
      <c r="D51" s="21">
        <f t="shared" si="1"/>
        <v>1.759744</v>
      </c>
      <c r="E51" s="22">
        <f t="shared" si="2"/>
        <v>5.3383798052907405</v>
      </c>
      <c r="F51" s="4"/>
    </row>
    <row r="52" spans="2:6" x14ac:dyDescent="0.25">
      <c r="B52" s="8">
        <v>22</v>
      </c>
      <c r="C52" s="20">
        <f t="shared" si="6"/>
        <v>5.2799999999999994</v>
      </c>
      <c r="D52" s="21">
        <f t="shared" si="1"/>
        <v>1.4017920000000015</v>
      </c>
      <c r="E52" s="22">
        <f t="shared" si="2"/>
        <v>5.462913216523213</v>
      </c>
      <c r="F52" s="4"/>
    </row>
    <row r="53" spans="2:6" x14ac:dyDescent="0.25">
      <c r="B53" s="8">
        <v>23</v>
      </c>
      <c r="C53" s="20">
        <f t="shared" si="6"/>
        <v>5.52</v>
      </c>
      <c r="D53" s="21">
        <f t="shared" si="1"/>
        <v>0.99276800000000121</v>
      </c>
      <c r="E53" s="22">
        <f t="shared" si="2"/>
        <v>5.6085638359408909</v>
      </c>
      <c r="F53" s="4"/>
    </row>
    <row r="54" spans="2:6" x14ac:dyDescent="0.25">
      <c r="B54" s="8">
        <v>24</v>
      </c>
      <c r="C54" s="20">
        <f t="shared" si="6"/>
        <v>5.76</v>
      </c>
      <c r="D54" s="21">
        <f t="shared" si="1"/>
        <v>0.52729600000000043</v>
      </c>
      <c r="E54" s="22">
        <f t="shared" si="2"/>
        <v>5.7840851542500653</v>
      </c>
      <c r="F54" s="4"/>
    </row>
    <row r="55" spans="2:6" ht="15.75" thickBot="1" x14ac:dyDescent="0.3">
      <c r="B55" s="9">
        <v>25</v>
      </c>
      <c r="C55" s="23">
        <f t="shared" si="6"/>
        <v>6</v>
      </c>
      <c r="D55" s="24">
        <f t="shared" si="1"/>
        <v>0</v>
      </c>
      <c r="E55" s="22">
        <f t="shared" si="2"/>
        <v>6</v>
      </c>
      <c r="F55" s="4"/>
    </row>
    <row r="56" spans="2:6" ht="15.75" thickTop="1" x14ac:dyDescent="0.25"/>
  </sheetData>
  <mergeCells count="3">
    <mergeCell ref="O2:P2"/>
    <mergeCell ref="B3:D3"/>
    <mergeCell ref="G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Munka1</vt:lpstr>
      <vt:lpstr>alfa</vt:lpstr>
      <vt:lpstr>b</vt:lpstr>
      <vt:lpstr>h</vt:lpstr>
      <vt:lpstr>i</vt:lpstr>
      <vt:lpstr>j</vt:lpstr>
      <vt:lpstr>jór</vt:lpstr>
      <vt:lpstr>körx</vt:lpstr>
      <vt:lpstr>köry</vt:lpstr>
      <vt:lpstr>rr</vt:lpstr>
      <vt:lpstr>rs</vt:lpstr>
      <vt:lpstr>x</vt:lpstr>
      <vt:lpstr>xs</vt:lpstr>
      <vt:lpstr>y</vt:lpstr>
      <vt:lpstr>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FEJÉR Tamás</cp:lastModifiedBy>
  <dcterms:created xsi:type="dcterms:W3CDTF">2014-03-17T18:51:46Z</dcterms:created>
  <dcterms:modified xsi:type="dcterms:W3CDTF">2014-04-10T11:10:55Z</dcterms:modified>
</cp:coreProperties>
</file>